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9675" activeTab="0"/>
  </bookViews>
  <sheets>
    <sheet name="BCE006" sheetId="1" r:id="rId1"/>
  </sheets>
  <definedNames>
    <definedName name="_xlnm.Print_Titles" localSheetId="0">'BCE006'!$1:$7</definedName>
  </definedNames>
  <calcPr fullCalcOnLoad="1"/>
</workbook>
</file>

<file path=xl/sharedStrings.xml><?xml version="1.0" encoding="utf-8"?>
<sst xmlns="http://schemas.openxmlformats.org/spreadsheetml/2006/main" count="53" uniqueCount="50">
  <si>
    <t>Países Baixos (Holanda)</t>
  </si>
  <si>
    <t>Indonésia</t>
  </si>
  <si>
    <t>Chile</t>
  </si>
  <si>
    <t>China</t>
  </si>
  <si>
    <t>Peru</t>
  </si>
  <si>
    <t>Rússia</t>
  </si>
  <si>
    <t>Uruguai</t>
  </si>
  <si>
    <t>Itália</t>
  </si>
  <si>
    <t>Japão</t>
  </si>
  <si>
    <t>Arábia Saudita</t>
  </si>
  <si>
    <t>Espanha</t>
  </si>
  <si>
    <t>Canadá</t>
  </si>
  <si>
    <t>França</t>
  </si>
  <si>
    <t>Coreia do Sul</t>
  </si>
  <si>
    <t>Índia</t>
  </si>
  <si>
    <t>Bélgica</t>
  </si>
  <si>
    <t>Estados Unidos</t>
  </si>
  <si>
    <t>Paraguai</t>
  </si>
  <si>
    <t>Emirados Árabes Unidos</t>
  </si>
  <si>
    <t>Reino Unido</t>
  </si>
  <si>
    <t>Egito</t>
  </si>
  <si>
    <t>Argentina</t>
  </si>
  <si>
    <t>Vietnã</t>
  </si>
  <si>
    <t>Malásia</t>
  </si>
  <si>
    <t>México</t>
  </si>
  <si>
    <t>Alemanha</t>
  </si>
  <si>
    <t>Hong Kong</t>
  </si>
  <si>
    <t>Colômbia</t>
  </si>
  <si>
    <t>MINISTÉRIO DO DESENVOLVIMENTO</t>
  </si>
  <si>
    <t>EXPORTAÇÃO BRASILEIRA</t>
  </si>
  <si>
    <t>Secretaria de Comércio Exterior</t>
  </si>
  <si>
    <t>US$ F.O.B.</t>
  </si>
  <si>
    <t>DISCRIMINAÇÃO</t>
  </si>
  <si>
    <t>2016 (A)</t>
  </si>
  <si>
    <t>Part %</t>
  </si>
  <si>
    <t>2015 (B)</t>
  </si>
  <si>
    <t>Var. % A/B</t>
  </si>
  <si>
    <t>2015 (D)</t>
  </si>
  <si>
    <t>Var. % C/D</t>
  </si>
  <si>
    <t>TOTAL GERAL</t>
  </si>
  <si>
    <t>BCE006</t>
  </si>
  <si>
    <t>JANEIRO-MARÇO</t>
  </si>
  <si>
    <t>MARÇO</t>
  </si>
  <si>
    <t>Irã</t>
  </si>
  <si>
    <t>Tailândia</t>
  </si>
  <si>
    <t>DEMAIS PAÍSES</t>
  </si>
  <si>
    <t>#</t>
  </si>
  <si>
    <t>PRINCIPAIS PAÍSES DE DESTINO</t>
  </si>
  <si>
    <t>TOTAL DOS PRINCIPAIS PAÍSES</t>
  </si>
  <si>
    <t>2016 (C )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</si>
</sst>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4" fontId="39" fillId="0" borderId="10" xfId="0" applyNumberFormat="1" applyFont="1" applyBorder="1" applyAlignment="1">
      <alignment vertical="center"/>
    </xf>
    <xf numFmtId="169" fontId="39" fillId="0" borderId="10" xfId="60" applyNumberFormat="1" applyFont="1" applyBorder="1" applyAlignment="1">
      <alignment vertical="center"/>
    </xf>
    <xf numFmtId="174" fontId="39" fillId="0" borderId="10" xfId="60" applyNumberFormat="1" applyFont="1" applyBorder="1" applyAlignment="1">
      <alignment vertical="center"/>
    </xf>
    <xf numFmtId="0" fontId="39" fillId="0" borderId="10" xfId="0" applyFont="1" applyBorder="1" applyAlignment="1">
      <alignment horizontal="left" vertical="center" shrinkToFit="1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shrinkToFit="1"/>
    </xf>
    <xf numFmtId="169" fontId="39" fillId="0" borderId="0" xfId="60" applyNumberFormat="1" applyFont="1" applyBorder="1" applyAlignment="1">
      <alignment vertical="center"/>
    </xf>
    <xf numFmtId="174" fontId="39" fillId="0" borderId="0" xfId="60" applyNumberFormat="1" applyFont="1" applyBorder="1" applyAlignment="1">
      <alignment vertical="center"/>
    </xf>
    <xf numFmtId="4" fontId="39" fillId="0" borderId="0" xfId="0" applyNumberFormat="1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shrinkToFit="1"/>
    </xf>
    <xf numFmtId="169" fontId="42" fillId="0" borderId="10" xfId="6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vertical="center"/>
    </xf>
    <xf numFmtId="0" fontId="39" fillId="0" borderId="0" xfId="0" applyFont="1" applyFill="1" applyBorder="1" applyAlignment="1">
      <alignment vertical="center" shrinkToFit="1"/>
    </xf>
    <xf numFmtId="0" fontId="39" fillId="0" borderId="10" xfId="0" applyFont="1" applyFill="1" applyBorder="1" applyAlignment="1">
      <alignment horizontal="right" vertical="center" shrinkToFit="1"/>
    </xf>
    <xf numFmtId="169" fontId="39" fillId="0" borderId="10" xfId="0" applyNumberFormat="1" applyFont="1" applyBorder="1" applyAlignment="1">
      <alignment vertical="center"/>
    </xf>
    <xf numFmtId="169" fontId="0" fillId="0" borderId="0" xfId="0" applyNumberFormat="1" applyFont="1" applyAlignment="1">
      <alignment vertical="center"/>
    </xf>
    <xf numFmtId="0" fontId="39" fillId="0" borderId="1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zoomScalePageLayoutView="0" workbookViewId="0" topLeftCell="A6">
      <selection activeCell="I19" sqref="I19"/>
    </sheetView>
  </sheetViews>
  <sheetFormatPr defaultColWidth="9.140625" defaultRowHeight="15"/>
  <cols>
    <col min="1" max="1" width="5.28125" style="13" customWidth="1"/>
    <col min="2" max="2" width="20.7109375" style="12" customWidth="1"/>
    <col min="3" max="3" width="12.8515625" style="13" bestFit="1" customWidth="1"/>
    <col min="4" max="4" width="6.57421875" style="13" customWidth="1"/>
    <col min="5" max="5" width="13.7109375" style="13" customWidth="1"/>
    <col min="6" max="6" width="5.57421875" style="13" bestFit="1" customWidth="1"/>
    <col min="7" max="7" width="6.8515625" style="13" customWidth="1"/>
    <col min="8" max="8" width="12.8515625" style="13" bestFit="1" customWidth="1"/>
    <col min="9" max="9" width="5.57421875" style="13" bestFit="1" customWidth="1"/>
    <col min="10" max="10" width="12.8515625" style="13" bestFit="1" customWidth="1"/>
    <col min="11" max="11" width="5.57421875" style="13" bestFit="1" customWidth="1"/>
    <col min="12" max="12" width="7.140625" style="13" customWidth="1"/>
    <col min="13" max="13" width="9.140625" style="13" customWidth="1"/>
    <col min="14" max="14" width="15.28125" style="13" bestFit="1" customWidth="1"/>
    <col min="15" max="16384" width="9.140625" style="13" customWidth="1"/>
  </cols>
  <sheetData>
    <row r="1" spans="1:12" ht="15.75">
      <c r="A1" s="11" t="s">
        <v>28</v>
      </c>
      <c r="D1" s="14" t="s">
        <v>29</v>
      </c>
      <c r="L1" s="31" t="s">
        <v>40</v>
      </c>
    </row>
    <row r="2" spans="1:4" ht="15.75">
      <c r="A2" s="15" t="s">
        <v>30</v>
      </c>
      <c r="C2" s="16"/>
      <c r="D2" s="14" t="s">
        <v>47</v>
      </c>
    </row>
    <row r="3" ht="15">
      <c r="D3" s="14" t="s">
        <v>31</v>
      </c>
    </row>
    <row r="5" spans="3:12" ht="15">
      <c r="C5" s="30" t="s">
        <v>41</v>
      </c>
      <c r="D5" s="30"/>
      <c r="E5" s="30"/>
      <c r="F5" s="30"/>
      <c r="G5" s="30"/>
      <c r="H5" s="30" t="s">
        <v>42</v>
      </c>
      <c r="I5" s="30"/>
      <c r="J5" s="30"/>
      <c r="K5" s="30"/>
      <c r="L5" s="30"/>
    </row>
    <row r="6" spans="2:12" ht="24">
      <c r="B6" s="17" t="s">
        <v>32</v>
      </c>
      <c r="C6" s="18" t="s">
        <v>33</v>
      </c>
      <c r="D6" s="18" t="s">
        <v>34</v>
      </c>
      <c r="E6" s="18" t="s">
        <v>35</v>
      </c>
      <c r="F6" s="18" t="s">
        <v>34</v>
      </c>
      <c r="G6" s="18" t="s">
        <v>36</v>
      </c>
      <c r="H6" s="19" t="s">
        <v>49</v>
      </c>
      <c r="I6" s="18" t="s">
        <v>34</v>
      </c>
      <c r="J6" s="19" t="s">
        <v>37</v>
      </c>
      <c r="K6" s="18" t="s">
        <v>34</v>
      </c>
      <c r="L6" s="18" t="s">
        <v>38</v>
      </c>
    </row>
    <row r="7" spans="2:12" ht="15">
      <c r="B7" s="20" t="s">
        <v>39</v>
      </c>
      <c r="C7" s="21">
        <v>40573159018</v>
      </c>
      <c r="D7" s="21">
        <v>100</v>
      </c>
      <c r="E7" s="21">
        <v>42775243863</v>
      </c>
      <c r="F7" s="21">
        <v>100</v>
      </c>
      <c r="G7" s="22">
        <f>IF(E7=0,0,(C7-E7)/E7*100)</f>
        <v>-5.148035747155081</v>
      </c>
      <c r="H7" s="21">
        <v>15994219181</v>
      </c>
      <c r="I7" s="21">
        <v>100</v>
      </c>
      <c r="J7" s="21">
        <v>16978968634</v>
      </c>
      <c r="K7" s="21">
        <v>100</v>
      </c>
      <c r="L7" s="22">
        <f>IF(J7=0,0,(H7-J7)/J7*100)</f>
        <v>-5.799819024508129</v>
      </c>
    </row>
    <row r="8" spans="2:12" ht="15">
      <c r="B8" s="23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3.5" customHeight="1">
      <c r="A9" s="6" t="s">
        <v>46</v>
      </c>
      <c r="B9" s="24" t="s">
        <v>48</v>
      </c>
      <c r="C9" s="25">
        <f>SUM(C10:C39)</f>
        <v>33554255351</v>
      </c>
      <c r="D9" s="4">
        <f>(C9/$C$7)*100</f>
        <v>82.70062317827875</v>
      </c>
      <c r="E9" s="25">
        <f>SUM(E10:E39)</f>
        <v>34564630612</v>
      </c>
      <c r="F9" s="4">
        <f>(E9/$E$7)*100</f>
        <v>80.80522164339531</v>
      </c>
      <c r="G9" s="2">
        <f>IF(E9=0,0,(C9-E9)/E9*100)</f>
        <v>-2.9231478627438947</v>
      </c>
      <c r="H9" s="25">
        <f>SUM(H10:H39)</f>
        <v>13454181448</v>
      </c>
      <c r="I9" s="4">
        <f>(H9/$H$7)*100</f>
        <v>84.11902635411307</v>
      </c>
      <c r="J9" s="25">
        <f>SUM(J10:J39)</f>
        <v>13791522475</v>
      </c>
      <c r="K9" s="4">
        <f>(J9/$J$7)*100</f>
        <v>81.22709201183626</v>
      </c>
      <c r="L9" s="2">
        <f>IF(J9=0,0,(H9-J9)/J9*100)</f>
        <v>-2.446002807967726</v>
      </c>
    </row>
    <row r="10" spans="1:14" ht="13.5" customHeight="1">
      <c r="A10" s="6">
        <v>1</v>
      </c>
      <c r="B10" s="5" t="s">
        <v>3</v>
      </c>
      <c r="C10" s="3">
        <v>6965479115</v>
      </c>
      <c r="D10" s="4">
        <f>(C10/$C$7)*100</f>
        <v>17.167702204084758</v>
      </c>
      <c r="E10" s="3">
        <v>6189769494</v>
      </c>
      <c r="F10" s="4">
        <f>(E10/$E$7)*100</f>
        <v>14.470448172836873</v>
      </c>
      <c r="G10" s="2">
        <f>IF(E10=0,0,(C10-E10)/E10*100)</f>
        <v>12.532124528254688</v>
      </c>
      <c r="H10" s="3">
        <v>3752246175</v>
      </c>
      <c r="I10" s="4">
        <f>(H10/$H$7)*100</f>
        <v>23.460014724928886</v>
      </c>
      <c r="J10" s="3">
        <v>3312672966</v>
      </c>
      <c r="K10" s="4">
        <f>(J10/$J$7)*100</f>
        <v>19.510448705149543</v>
      </c>
      <c r="L10" s="2">
        <f>IF(J10=0,0,(H10-J10)/J10*100)</f>
        <v>13.269441732148335</v>
      </c>
      <c r="N10" s="26"/>
    </row>
    <row r="11" spans="1:14" ht="13.5" customHeight="1">
      <c r="A11" s="6">
        <v>2</v>
      </c>
      <c r="B11" s="5" t="s">
        <v>16</v>
      </c>
      <c r="C11" s="3">
        <v>5054636199</v>
      </c>
      <c r="D11" s="4">
        <f aca="true" t="shared" si="0" ref="D11:D39">(C11/$C$7)*100</f>
        <v>12.458078989505218</v>
      </c>
      <c r="E11" s="3">
        <v>5824198945</v>
      </c>
      <c r="F11" s="4">
        <f aca="true" t="shared" si="1" ref="F11:F39">(E11/$E$7)*100</f>
        <v>13.615817045143377</v>
      </c>
      <c r="G11" s="2">
        <f aca="true" t="shared" si="2" ref="G11:G39">IF(E11=0,0,(C11-E11)/E11*100)</f>
        <v>-13.213194694536659</v>
      </c>
      <c r="H11" s="3">
        <v>1905163834</v>
      </c>
      <c r="I11" s="4">
        <f aca="true" t="shared" si="3" ref="I11:I39">(H11/$H$7)*100</f>
        <v>11.911577629642588</v>
      </c>
      <c r="J11" s="3">
        <v>2071482331</v>
      </c>
      <c r="K11" s="4">
        <f aca="true" t="shared" si="4" ref="K11:K39">(J11/$J$7)*100</f>
        <v>12.200283631197149</v>
      </c>
      <c r="L11" s="2">
        <f aca="true" t="shared" si="5" ref="L11:L39">IF(J11=0,0,(H11-J11)/J11*100)</f>
        <v>-8.028960445909785</v>
      </c>
      <c r="N11" s="26"/>
    </row>
    <row r="12" spans="1:12" ht="13.5" customHeight="1">
      <c r="A12" s="6">
        <v>3</v>
      </c>
      <c r="B12" s="5" t="s">
        <v>21</v>
      </c>
      <c r="C12" s="3">
        <v>3060387387</v>
      </c>
      <c r="D12" s="4">
        <f t="shared" si="0"/>
        <v>7.542886630154384</v>
      </c>
      <c r="E12" s="3">
        <v>3071650709</v>
      </c>
      <c r="F12" s="4">
        <f t="shared" si="1"/>
        <v>7.1809075334271455</v>
      </c>
      <c r="G12" s="2">
        <f t="shared" si="2"/>
        <v>-0.3666862891343158</v>
      </c>
      <c r="H12" s="3">
        <v>1160703506</v>
      </c>
      <c r="I12" s="4">
        <f t="shared" si="3"/>
        <v>7.257018882039791</v>
      </c>
      <c r="J12" s="3">
        <v>1251493794</v>
      </c>
      <c r="K12" s="4">
        <f t="shared" si="4"/>
        <v>7.370846963542367</v>
      </c>
      <c r="L12" s="2">
        <f t="shared" si="5"/>
        <v>-7.254553593095964</v>
      </c>
    </row>
    <row r="13" spans="1:12" ht="13.5" customHeight="1">
      <c r="A13" s="6">
        <v>4</v>
      </c>
      <c r="B13" s="5" t="s">
        <v>0</v>
      </c>
      <c r="C13" s="3">
        <v>2223177416</v>
      </c>
      <c r="D13" s="4">
        <f t="shared" si="0"/>
        <v>5.479428937277728</v>
      </c>
      <c r="E13" s="3">
        <v>2252472262</v>
      </c>
      <c r="F13" s="4">
        <f t="shared" si="1"/>
        <v>5.2658314917249545</v>
      </c>
      <c r="G13" s="2">
        <f t="shared" si="2"/>
        <v>-1.3005641176681448</v>
      </c>
      <c r="H13" s="3">
        <v>751643042</v>
      </c>
      <c r="I13" s="4">
        <f t="shared" si="3"/>
        <v>4.699466935484407</v>
      </c>
      <c r="J13" s="3">
        <v>869039456</v>
      </c>
      <c r="K13" s="4">
        <f t="shared" si="4"/>
        <v>5.11832888518192</v>
      </c>
      <c r="L13" s="2">
        <f t="shared" si="5"/>
        <v>-13.508755349308329</v>
      </c>
    </row>
    <row r="14" spans="1:12" ht="13.5" customHeight="1">
      <c r="A14" s="6">
        <v>5</v>
      </c>
      <c r="B14" s="5" t="s">
        <v>8</v>
      </c>
      <c r="C14" s="3">
        <v>1283326293</v>
      </c>
      <c r="D14" s="4">
        <f t="shared" si="0"/>
        <v>3.1629932794502422</v>
      </c>
      <c r="E14" s="3">
        <v>1203154595</v>
      </c>
      <c r="F14" s="4">
        <f t="shared" si="1"/>
        <v>2.8127357937536206</v>
      </c>
      <c r="G14" s="2">
        <f t="shared" si="2"/>
        <v>6.663457741272226</v>
      </c>
      <c r="H14" s="3">
        <v>416496878</v>
      </c>
      <c r="I14" s="4">
        <f t="shared" si="3"/>
        <v>2.6040463325322487</v>
      </c>
      <c r="J14" s="3">
        <v>428402499</v>
      </c>
      <c r="K14" s="4">
        <f t="shared" si="4"/>
        <v>2.5231361706042246</v>
      </c>
      <c r="L14" s="2">
        <f t="shared" si="5"/>
        <v>-2.779073658018041</v>
      </c>
    </row>
    <row r="15" spans="1:12" ht="13.5" customHeight="1">
      <c r="A15" s="6">
        <v>6</v>
      </c>
      <c r="B15" s="5" t="s">
        <v>25</v>
      </c>
      <c r="C15" s="3">
        <v>1014003918</v>
      </c>
      <c r="D15" s="4">
        <f t="shared" si="0"/>
        <v>2.499198836230978</v>
      </c>
      <c r="E15" s="3">
        <v>1340451490</v>
      </c>
      <c r="F15" s="4">
        <f t="shared" si="1"/>
        <v>3.1337085868947483</v>
      </c>
      <c r="G15" s="2">
        <f t="shared" si="2"/>
        <v>-24.35355359260334</v>
      </c>
      <c r="H15" s="3">
        <v>417824939</v>
      </c>
      <c r="I15" s="4">
        <f t="shared" si="3"/>
        <v>2.6123497138037624</v>
      </c>
      <c r="J15" s="3">
        <v>425819080</v>
      </c>
      <c r="K15" s="4">
        <f t="shared" si="4"/>
        <v>2.5079207646765243</v>
      </c>
      <c r="L15" s="2">
        <f t="shared" si="5"/>
        <v>-1.8773562236807237</v>
      </c>
    </row>
    <row r="16" spans="1:12" ht="13.5" customHeight="1">
      <c r="A16" s="6">
        <v>7</v>
      </c>
      <c r="B16" s="5" t="s">
        <v>2</v>
      </c>
      <c r="C16" s="3">
        <v>923651721</v>
      </c>
      <c r="D16" s="4">
        <f t="shared" si="0"/>
        <v>2.2765092572412917</v>
      </c>
      <c r="E16" s="3">
        <v>906900871</v>
      </c>
      <c r="F16" s="4">
        <f t="shared" si="1"/>
        <v>2.1201535960954665</v>
      </c>
      <c r="G16" s="2">
        <f t="shared" si="2"/>
        <v>1.8470431042291944</v>
      </c>
      <c r="H16" s="3">
        <v>334122218</v>
      </c>
      <c r="I16" s="4">
        <f t="shared" si="3"/>
        <v>2.0890186274107934</v>
      </c>
      <c r="J16" s="3">
        <v>429978118</v>
      </c>
      <c r="K16" s="4">
        <f t="shared" si="4"/>
        <v>2.5324159981011953</v>
      </c>
      <c r="L16" s="2">
        <f t="shared" si="5"/>
        <v>-22.29320423231398</v>
      </c>
    </row>
    <row r="17" spans="1:12" ht="13.5" customHeight="1">
      <c r="A17" s="6">
        <v>8</v>
      </c>
      <c r="B17" s="5" t="s">
        <v>24</v>
      </c>
      <c r="C17" s="3">
        <v>814667407</v>
      </c>
      <c r="D17" s="4">
        <f t="shared" si="0"/>
        <v>2.007897404879365</v>
      </c>
      <c r="E17" s="3">
        <v>802901861</v>
      </c>
      <c r="F17" s="4">
        <f t="shared" si="1"/>
        <v>1.877024625672559</v>
      </c>
      <c r="G17" s="2">
        <f t="shared" si="2"/>
        <v>1.465377846471326</v>
      </c>
      <c r="H17" s="3">
        <v>308647888</v>
      </c>
      <c r="I17" s="4">
        <f t="shared" si="3"/>
        <v>1.929746519709145</v>
      </c>
      <c r="J17" s="3">
        <v>310683870</v>
      </c>
      <c r="K17" s="4">
        <f t="shared" si="4"/>
        <v>1.829815913422813</v>
      </c>
      <c r="L17" s="2">
        <f t="shared" si="5"/>
        <v>-0.6553227240281254</v>
      </c>
    </row>
    <row r="18" spans="1:12" ht="13.5" customHeight="1">
      <c r="A18" s="6">
        <v>9</v>
      </c>
      <c r="B18" s="5" t="s">
        <v>15</v>
      </c>
      <c r="C18" s="3">
        <v>799302361</v>
      </c>
      <c r="D18" s="4">
        <f t="shared" si="0"/>
        <v>1.9700274278505034</v>
      </c>
      <c r="E18" s="3">
        <v>775564156</v>
      </c>
      <c r="F18" s="4">
        <f t="shared" si="1"/>
        <v>1.8131145166207978</v>
      </c>
      <c r="G18" s="2">
        <f t="shared" si="2"/>
        <v>3.0607661295785826</v>
      </c>
      <c r="H18" s="3">
        <v>266400196</v>
      </c>
      <c r="I18" s="4">
        <f t="shared" si="3"/>
        <v>1.6656030093451801</v>
      </c>
      <c r="J18" s="3">
        <v>304529449</v>
      </c>
      <c r="K18" s="4">
        <f t="shared" si="4"/>
        <v>1.7935685939732917</v>
      </c>
      <c r="L18" s="2">
        <f t="shared" si="5"/>
        <v>-12.520711256401349</v>
      </c>
    </row>
    <row r="19" spans="1:12" ht="13.5" customHeight="1">
      <c r="A19" s="6">
        <v>10</v>
      </c>
      <c r="B19" s="5" t="s">
        <v>13</v>
      </c>
      <c r="C19" s="3">
        <v>791749116</v>
      </c>
      <c r="D19" s="4">
        <f t="shared" si="0"/>
        <v>1.9514110687036865</v>
      </c>
      <c r="E19" s="3">
        <v>727155640</v>
      </c>
      <c r="F19" s="4">
        <f t="shared" si="1"/>
        <v>1.6999450484231597</v>
      </c>
      <c r="G19" s="2">
        <f t="shared" si="2"/>
        <v>8.883033073909735</v>
      </c>
      <c r="H19" s="3">
        <v>278529368</v>
      </c>
      <c r="I19" s="4">
        <f t="shared" si="3"/>
        <v>1.7414377335210784</v>
      </c>
      <c r="J19" s="3">
        <v>303644988</v>
      </c>
      <c r="K19" s="4">
        <f t="shared" si="4"/>
        <v>1.7883594377573548</v>
      </c>
      <c r="L19" s="2">
        <f t="shared" si="5"/>
        <v>-8.27137644043708</v>
      </c>
    </row>
    <row r="20" spans="1:12" ht="13.5" customHeight="1">
      <c r="A20" s="6">
        <v>11</v>
      </c>
      <c r="B20" s="5" t="s">
        <v>7</v>
      </c>
      <c r="C20" s="3">
        <v>781383981</v>
      </c>
      <c r="D20" s="4">
        <f t="shared" si="0"/>
        <v>1.9258642903633518</v>
      </c>
      <c r="E20" s="3">
        <v>867752735</v>
      </c>
      <c r="F20" s="4">
        <f t="shared" si="1"/>
        <v>2.0286330518166706</v>
      </c>
      <c r="G20" s="2">
        <f t="shared" si="2"/>
        <v>-9.95315261092205</v>
      </c>
      <c r="H20" s="3">
        <v>279647051</v>
      </c>
      <c r="I20" s="4">
        <f t="shared" si="3"/>
        <v>1.7484257770595073</v>
      </c>
      <c r="J20" s="3">
        <v>329754289</v>
      </c>
      <c r="K20" s="4">
        <f t="shared" si="4"/>
        <v>1.9421338015765839</v>
      </c>
      <c r="L20" s="2">
        <f t="shared" si="5"/>
        <v>-15.195325632292231</v>
      </c>
    </row>
    <row r="21" spans="1:12" ht="13.5" customHeight="1">
      <c r="A21" s="6">
        <v>12</v>
      </c>
      <c r="B21" s="5" t="s">
        <v>14</v>
      </c>
      <c r="C21" s="3">
        <v>656095633</v>
      </c>
      <c r="D21" s="4">
        <f t="shared" si="0"/>
        <v>1.617068152639847</v>
      </c>
      <c r="E21" s="3">
        <v>755553114</v>
      </c>
      <c r="F21" s="4">
        <f t="shared" si="1"/>
        <v>1.7663326863077058</v>
      </c>
      <c r="G21" s="2">
        <f t="shared" si="2"/>
        <v>-13.1635326699216</v>
      </c>
      <c r="H21" s="3">
        <v>215640048</v>
      </c>
      <c r="I21" s="4">
        <f t="shared" si="3"/>
        <v>1.3482374197807987</v>
      </c>
      <c r="J21" s="3">
        <v>175575369</v>
      </c>
      <c r="K21" s="4">
        <f t="shared" si="4"/>
        <v>1.0340755836512607</v>
      </c>
      <c r="L21" s="2">
        <f t="shared" si="5"/>
        <v>22.81907720211028</v>
      </c>
    </row>
    <row r="22" spans="1:12" ht="13.5" customHeight="1">
      <c r="A22" s="6">
        <v>13</v>
      </c>
      <c r="B22" s="5" t="s">
        <v>19</v>
      </c>
      <c r="C22" s="3">
        <v>651660920</v>
      </c>
      <c r="D22" s="4">
        <f t="shared" si="0"/>
        <v>1.6061379881978013</v>
      </c>
      <c r="E22" s="3">
        <v>848531449</v>
      </c>
      <c r="F22" s="4">
        <f t="shared" si="1"/>
        <v>1.9836975137246804</v>
      </c>
      <c r="G22" s="2">
        <f t="shared" si="2"/>
        <v>-23.2013237967801</v>
      </c>
      <c r="H22" s="3">
        <v>236261694</v>
      </c>
      <c r="I22" s="4">
        <f t="shared" si="3"/>
        <v>1.477169290518803</v>
      </c>
      <c r="J22" s="3">
        <v>279612784</v>
      </c>
      <c r="K22" s="4">
        <f t="shared" si="4"/>
        <v>1.6468184259442102</v>
      </c>
      <c r="L22" s="2">
        <f t="shared" si="5"/>
        <v>-15.50397280833912</v>
      </c>
    </row>
    <row r="23" spans="1:12" ht="13.5" customHeight="1">
      <c r="A23" s="6">
        <v>14</v>
      </c>
      <c r="B23" s="5" t="s">
        <v>9</v>
      </c>
      <c r="C23" s="3">
        <v>608609645</v>
      </c>
      <c r="D23" s="4">
        <f t="shared" si="0"/>
        <v>1.5000302163555828</v>
      </c>
      <c r="E23" s="3">
        <v>606777421</v>
      </c>
      <c r="F23" s="4">
        <f t="shared" si="1"/>
        <v>1.4185247498374969</v>
      </c>
      <c r="G23" s="2">
        <f t="shared" si="2"/>
        <v>0.30195981863998855</v>
      </c>
      <c r="H23" s="3">
        <v>261902081</v>
      </c>
      <c r="I23" s="4">
        <f t="shared" si="3"/>
        <v>1.637479629584676</v>
      </c>
      <c r="J23" s="3">
        <v>215011826</v>
      </c>
      <c r="K23" s="4">
        <f t="shared" si="4"/>
        <v>1.26634208846728</v>
      </c>
      <c r="L23" s="2">
        <f t="shared" si="5"/>
        <v>21.80822137662326</v>
      </c>
    </row>
    <row r="24" spans="1:12" ht="13.5" customHeight="1">
      <c r="A24" s="6">
        <v>15</v>
      </c>
      <c r="B24" s="5" t="s">
        <v>26</v>
      </c>
      <c r="C24" s="3">
        <v>606394162</v>
      </c>
      <c r="D24" s="4">
        <f t="shared" si="0"/>
        <v>1.4945697517193015</v>
      </c>
      <c r="E24" s="3">
        <v>662197038</v>
      </c>
      <c r="F24" s="4">
        <f t="shared" si="1"/>
        <v>1.548084775672761</v>
      </c>
      <c r="G24" s="2">
        <f t="shared" si="2"/>
        <v>-8.426929266935199</v>
      </c>
      <c r="H24" s="3">
        <v>220408043</v>
      </c>
      <c r="I24" s="4">
        <f t="shared" si="3"/>
        <v>1.3780481591863463</v>
      </c>
      <c r="J24" s="3">
        <v>225276633</v>
      </c>
      <c r="K24" s="4">
        <f t="shared" si="4"/>
        <v>1.3267980986129433</v>
      </c>
      <c r="L24" s="2">
        <f t="shared" si="5"/>
        <v>-2.161160673952367</v>
      </c>
    </row>
    <row r="25" spans="1:12" ht="13.5" customHeight="1">
      <c r="A25" s="6">
        <v>16</v>
      </c>
      <c r="B25" s="5" t="s">
        <v>10</v>
      </c>
      <c r="C25" s="3">
        <v>573250712</v>
      </c>
      <c r="D25" s="4">
        <f t="shared" si="0"/>
        <v>1.4128816337561523</v>
      </c>
      <c r="E25" s="3">
        <v>610816857</v>
      </c>
      <c r="F25" s="4">
        <f t="shared" si="1"/>
        <v>1.4279681466137666</v>
      </c>
      <c r="G25" s="2">
        <f t="shared" si="2"/>
        <v>-6.150148701609917</v>
      </c>
      <c r="H25" s="3">
        <v>258711410</v>
      </c>
      <c r="I25" s="4">
        <f t="shared" si="3"/>
        <v>1.6175307282729428</v>
      </c>
      <c r="J25" s="3">
        <v>276759390</v>
      </c>
      <c r="K25" s="4">
        <f t="shared" si="4"/>
        <v>1.6300129646614436</v>
      </c>
      <c r="L25" s="2">
        <f t="shared" si="5"/>
        <v>-6.521180726695489</v>
      </c>
    </row>
    <row r="26" spans="1:12" ht="13.5" customHeight="1">
      <c r="A26" s="6">
        <v>17</v>
      </c>
      <c r="B26" s="5" t="s">
        <v>6</v>
      </c>
      <c r="C26" s="3">
        <v>542638994</v>
      </c>
      <c r="D26" s="4">
        <f t="shared" si="0"/>
        <v>1.33743343415597</v>
      </c>
      <c r="E26" s="3">
        <v>634859813</v>
      </c>
      <c r="F26" s="4">
        <f t="shared" si="1"/>
        <v>1.4841757887653917</v>
      </c>
      <c r="G26" s="2">
        <f t="shared" si="2"/>
        <v>-14.526170520105042</v>
      </c>
      <c r="H26" s="3">
        <v>214124461</v>
      </c>
      <c r="I26" s="4">
        <f t="shared" si="3"/>
        <v>1.338761577397693</v>
      </c>
      <c r="J26" s="3">
        <v>221117168</v>
      </c>
      <c r="K26" s="4">
        <f t="shared" si="4"/>
        <v>1.3023003503123145</v>
      </c>
      <c r="L26" s="2">
        <f t="shared" si="5"/>
        <v>-3.162444175298048</v>
      </c>
    </row>
    <row r="27" spans="1:12" ht="13.5" customHeight="1">
      <c r="A27" s="6">
        <v>18</v>
      </c>
      <c r="B27" s="5" t="s">
        <v>23</v>
      </c>
      <c r="C27" s="3">
        <v>529271592</v>
      </c>
      <c r="D27" s="4">
        <f t="shared" si="0"/>
        <v>1.3044870175506726</v>
      </c>
      <c r="E27" s="3">
        <v>581377292</v>
      </c>
      <c r="F27" s="4">
        <f t="shared" si="1"/>
        <v>1.3591443075392573</v>
      </c>
      <c r="G27" s="2">
        <f t="shared" si="2"/>
        <v>-8.962458753892989</v>
      </c>
      <c r="H27" s="3">
        <v>134587794</v>
      </c>
      <c r="I27" s="4">
        <f t="shared" si="3"/>
        <v>0.8414777394065024</v>
      </c>
      <c r="J27" s="3">
        <v>176244866</v>
      </c>
      <c r="K27" s="4">
        <f t="shared" si="4"/>
        <v>1.0380186794566169</v>
      </c>
      <c r="L27" s="2">
        <f t="shared" si="5"/>
        <v>-23.63590664819706</v>
      </c>
    </row>
    <row r="28" spans="1:12" ht="13.5" customHeight="1">
      <c r="A28" s="6">
        <v>19</v>
      </c>
      <c r="B28" s="5" t="s">
        <v>20</v>
      </c>
      <c r="C28" s="3">
        <v>520899855</v>
      </c>
      <c r="D28" s="4">
        <f t="shared" si="0"/>
        <v>1.283853334587298</v>
      </c>
      <c r="E28" s="3">
        <v>379308763</v>
      </c>
      <c r="F28" s="4">
        <f t="shared" si="1"/>
        <v>0.8867483355906637</v>
      </c>
      <c r="G28" s="2">
        <f t="shared" si="2"/>
        <v>37.3287162891093</v>
      </c>
      <c r="H28" s="3">
        <v>140432507</v>
      </c>
      <c r="I28" s="4">
        <f t="shared" si="3"/>
        <v>0.8780203985626499</v>
      </c>
      <c r="J28" s="3">
        <v>133362355</v>
      </c>
      <c r="K28" s="4">
        <f t="shared" si="4"/>
        <v>0.7854561597631137</v>
      </c>
      <c r="L28" s="2">
        <f t="shared" si="5"/>
        <v>5.301460070947307</v>
      </c>
    </row>
    <row r="29" spans="1:12" ht="13.5" customHeight="1">
      <c r="A29" s="6">
        <v>20</v>
      </c>
      <c r="B29" s="5" t="s">
        <v>18</v>
      </c>
      <c r="C29" s="3">
        <v>504857206</v>
      </c>
      <c r="D29" s="4">
        <f t="shared" si="0"/>
        <v>1.2443132805508774</v>
      </c>
      <c r="E29" s="3">
        <v>712569878</v>
      </c>
      <c r="F29" s="4">
        <f t="shared" si="1"/>
        <v>1.6658464421201422</v>
      </c>
      <c r="G29" s="2">
        <f t="shared" si="2"/>
        <v>-29.14979687086913</v>
      </c>
      <c r="H29" s="3">
        <v>173090185</v>
      </c>
      <c r="I29" s="4">
        <f t="shared" si="3"/>
        <v>1.0822046580780815</v>
      </c>
      <c r="J29" s="3">
        <v>245127946</v>
      </c>
      <c r="K29" s="4">
        <f t="shared" si="4"/>
        <v>1.4437151707150035</v>
      </c>
      <c r="L29" s="2">
        <f t="shared" si="5"/>
        <v>-29.387820595535036</v>
      </c>
    </row>
    <row r="30" spans="1:12" ht="13.5" customHeight="1">
      <c r="A30" s="6">
        <v>21</v>
      </c>
      <c r="B30" s="5" t="s">
        <v>1</v>
      </c>
      <c r="C30" s="3">
        <v>504793026</v>
      </c>
      <c r="D30" s="4">
        <f t="shared" si="0"/>
        <v>1.2441550971568471</v>
      </c>
      <c r="E30" s="3">
        <v>610883129</v>
      </c>
      <c r="F30" s="4">
        <f t="shared" si="1"/>
        <v>1.428123077349433</v>
      </c>
      <c r="G30" s="2">
        <f t="shared" si="2"/>
        <v>-17.366677513858793</v>
      </c>
      <c r="H30" s="3">
        <v>103510971</v>
      </c>
      <c r="I30" s="4">
        <f t="shared" si="3"/>
        <v>0.6471773947112324</v>
      </c>
      <c r="J30" s="3">
        <v>192693271</v>
      </c>
      <c r="K30" s="4">
        <f t="shared" si="4"/>
        <v>1.1348938510560418</v>
      </c>
      <c r="L30" s="2">
        <f t="shared" si="5"/>
        <v>-46.28200016387702</v>
      </c>
    </row>
    <row r="31" spans="1:12" ht="13.5" customHeight="1">
      <c r="A31" s="6">
        <v>22</v>
      </c>
      <c r="B31" s="5" t="s">
        <v>27</v>
      </c>
      <c r="C31" s="3">
        <v>503683327</v>
      </c>
      <c r="D31" s="4">
        <f t="shared" si="0"/>
        <v>1.2414200402205418</v>
      </c>
      <c r="E31" s="3">
        <v>479861986</v>
      </c>
      <c r="F31" s="4">
        <f t="shared" si="1"/>
        <v>1.121821742353815</v>
      </c>
      <c r="G31" s="2">
        <f t="shared" si="2"/>
        <v>4.964206729224014</v>
      </c>
      <c r="H31" s="3">
        <v>175918959</v>
      </c>
      <c r="I31" s="4">
        <f t="shared" si="3"/>
        <v>1.0998908856330998</v>
      </c>
      <c r="J31" s="3">
        <v>203987301</v>
      </c>
      <c r="K31" s="4">
        <f t="shared" si="4"/>
        <v>1.2014116133739716</v>
      </c>
      <c r="L31" s="2">
        <f t="shared" si="5"/>
        <v>-13.759847726991595</v>
      </c>
    </row>
    <row r="32" spans="1:12" ht="13.5" customHeight="1">
      <c r="A32" s="6">
        <v>23</v>
      </c>
      <c r="B32" s="5" t="s">
        <v>22</v>
      </c>
      <c r="C32" s="3">
        <v>486301179</v>
      </c>
      <c r="D32" s="4">
        <f t="shared" si="0"/>
        <v>1.198578544954451</v>
      </c>
      <c r="E32" s="3">
        <v>459063954</v>
      </c>
      <c r="F32" s="4">
        <f t="shared" si="1"/>
        <v>1.0732000861766777</v>
      </c>
      <c r="G32" s="2">
        <f t="shared" si="2"/>
        <v>5.93320925388971</v>
      </c>
      <c r="H32" s="3">
        <v>126117655</v>
      </c>
      <c r="I32" s="4">
        <f t="shared" si="3"/>
        <v>0.7885202370480132</v>
      </c>
      <c r="J32" s="3">
        <v>134698454</v>
      </c>
      <c r="K32" s="4">
        <f t="shared" si="4"/>
        <v>0.793325300868213</v>
      </c>
      <c r="L32" s="2">
        <f t="shared" si="5"/>
        <v>-6.370376752802226</v>
      </c>
    </row>
    <row r="33" spans="1:12" ht="13.5" customHeight="1">
      <c r="A33" s="6">
        <v>24</v>
      </c>
      <c r="B33" s="5" t="s">
        <v>11</v>
      </c>
      <c r="C33" s="3">
        <v>486089618</v>
      </c>
      <c r="D33" s="4">
        <f t="shared" si="0"/>
        <v>1.1980571140254317</v>
      </c>
      <c r="E33" s="3">
        <v>487593612</v>
      </c>
      <c r="F33" s="4">
        <f t="shared" si="1"/>
        <v>1.1398967439242627</v>
      </c>
      <c r="G33" s="2">
        <f t="shared" si="2"/>
        <v>-0.3084523592979311</v>
      </c>
      <c r="H33" s="3">
        <v>200547231</v>
      </c>
      <c r="I33" s="4">
        <f t="shared" si="3"/>
        <v>1.2538732196332278</v>
      </c>
      <c r="J33" s="3">
        <v>184362156</v>
      </c>
      <c r="K33" s="4">
        <f t="shared" si="4"/>
        <v>1.0858265892005887</v>
      </c>
      <c r="L33" s="2">
        <f t="shared" si="5"/>
        <v>8.778957325710596</v>
      </c>
    </row>
    <row r="34" spans="1:12" ht="13.5" customHeight="1">
      <c r="A34" s="6">
        <v>25</v>
      </c>
      <c r="B34" s="5" t="s">
        <v>12</v>
      </c>
      <c r="C34" s="3">
        <v>479268390</v>
      </c>
      <c r="D34" s="4">
        <f t="shared" si="0"/>
        <v>1.181244945180078</v>
      </c>
      <c r="E34" s="3">
        <v>564673879</v>
      </c>
      <c r="F34" s="4">
        <f t="shared" si="1"/>
        <v>1.3200950550008088</v>
      </c>
      <c r="G34" s="2">
        <f t="shared" si="2"/>
        <v>-15.124745835817208</v>
      </c>
      <c r="H34" s="3">
        <v>193429626</v>
      </c>
      <c r="I34" s="4">
        <f t="shared" si="3"/>
        <v>1.2093721100795012</v>
      </c>
      <c r="J34" s="3">
        <v>243531948</v>
      </c>
      <c r="K34" s="4">
        <f t="shared" si="4"/>
        <v>1.4343153182598665</v>
      </c>
      <c r="L34" s="2">
        <f t="shared" si="5"/>
        <v>-20.573202986903386</v>
      </c>
    </row>
    <row r="35" spans="1:12" ht="13.5" customHeight="1">
      <c r="A35" s="6">
        <v>26</v>
      </c>
      <c r="B35" s="5" t="s">
        <v>5</v>
      </c>
      <c r="C35" s="3">
        <v>477889901</v>
      </c>
      <c r="D35" s="4">
        <f t="shared" si="0"/>
        <v>1.1778474059364898</v>
      </c>
      <c r="E35" s="3">
        <v>509452590</v>
      </c>
      <c r="F35" s="4">
        <f t="shared" si="1"/>
        <v>1.1909986805257458</v>
      </c>
      <c r="G35" s="2">
        <f t="shared" si="2"/>
        <v>-6.195412413155069</v>
      </c>
      <c r="H35" s="3">
        <v>166422268</v>
      </c>
      <c r="I35" s="4">
        <f t="shared" si="3"/>
        <v>1.040515114346425</v>
      </c>
      <c r="J35" s="3">
        <v>227261452</v>
      </c>
      <c r="K35" s="4">
        <f t="shared" si="4"/>
        <v>1.3384879664888132</v>
      </c>
      <c r="L35" s="2">
        <f t="shared" si="5"/>
        <v>-26.770569080056745</v>
      </c>
    </row>
    <row r="36" spans="1:12" ht="13.5" customHeight="1">
      <c r="A36" s="6">
        <v>27</v>
      </c>
      <c r="B36" s="5" t="s">
        <v>43</v>
      </c>
      <c r="C36" s="3">
        <v>460423240</v>
      </c>
      <c r="D36" s="4">
        <f t="shared" si="0"/>
        <v>1.1347976128645454</v>
      </c>
      <c r="E36" s="3">
        <v>343550046</v>
      </c>
      <c r="F36" s="4">
        <f t="shared" si="1"/>
        <v>0.8031515778152374</v>
      </c>
      <c r="G36" s="2">
        <f t="shared" si="2"/>
        <v>34.01926309158462</v>
      </c>
      <c r="H36" s="3">
        <v>223746729</v>
      </c>
      <c r="I36" s="4">
        <f t="shared" si="3"/>
        <v>1.398922488606354</v>
      </c>
      <c r="J36" s="3">
        <v>99645287</v>
      </c>
      <c r="K36" s="4">
        <f t="shared" si="4"/>
        <v>0.5868747928567497</v>
      </c>
      <c r="L36" s="2">
        <f t="shared" si="5"/>
        <v>124.54321296701167</v>
      </c>
    </row>
    <row r="37" spans="1:12" ht="13.5" customHeight="1">
      <c r="A37" s="6">
        <v>28</v>
      </c>
      <c r="B37" s="5" t="s">
        <v>17</v>
      </c>
      <c r="C37" s="3">
        <v>454498509</v>
      </c>
      <c r="D37" s="4">
        <f t="shared" si="0"/>
        <v>1.1201950254806752</v>
      </c>
      <c r="E37" s="3">
        <v>597557060</v>
      </c>
      <c r="F37" s="4">
        <f t="shared" si="1"/>
        <v>1.3969693823695035</v>
      </c>
      <c r="G37" s="2">
        <f t="shared" si="2"/>
        <v>-23.94056744974279</v>
      </c>
      <c r="H37" s="3">
        <v>183464785</v>
      </c>
      <c r="I37" s="4">
        <f t="shared" si="3"/>
        <v>1.1470693437660475</v>
      </c>
      <c r="J37" s="3">
        <v>236203015</v>
      </c>
      <c r="K37" s="4">
        <f t="shared" si="4"/>
        <v>1.3911505468418666</v>
      </c>
      <c r="L37" s="2">
        <f t="shared" si="5"/>
        <v>-22.32750077301088</v>
      </c>
    </row>
    <row r="38" spans="1:12" ht="13.5" customHeight="1">
      <c r="A38" s="6">
        <v>29</v>
      </c>
      <c r="B38" s="5" t="s">
        <v>4</v>
      </c>
      <c r="C38" s="3">
        <v>410446655</v>
      </c>
      <c r="D38" s="4">
        <f t="shared" si="0"/>
        <v>1.0116211429775734</v>
      </c>
      <c r="E38" s="3">
        <v>359841847</v>
      </c>
      <c r="F38" s="4">
        <f t="shared" si="1"/>
        <v>0.8412385634842827</v>
      </c>
      <c r="G38" s="2">
        <f t="shared" si="2"/>
        <v>14.063069212736673</v>
      </c>
      <c r="H38" s="3">
        <v>165096173</v>
      </c>
      <c r="I38" s="4">
        <f t="shared" si="3"/>
        <v>1.0322240250160044</v>
      </c>
      <c r="J38" s="3">
        <v>123076123</v>
      </c>
      <c r="K38" s="4">
        <f t="shared" si="4"/>
        <v>0.7248739640966345</v>
      </c>
      <c r="L38" s="2">
        <f t="shared" si="5"/>
        <v>34.14151256617012</v>
      </c>
    </row>
    <row r="39" spans="1:12" ht="13.5" customHeight="1">
      <c r="A39" s="6">
        <v>30</v>
      </c>
      <c r="B39" s="5" t="s">
        <v>44</v>
      </c>
      <c r="C39" s="3">
        <v>385417873</v>
      </c>
      <c r="D39" s="4">
        <f t="shared" si="0"/>
        <v>0.9499331142270979</v>
      </c>
      <c r="E39" s="3">
        <v>398188126</v>
      </c>
      <c r="F39" s="4">
        <f t="shared" si="1"/>
        <v>0.9308845258143047</v>
      </c>
      <c r="G39" s="2">
        <f t="shared" si="2"/>
        <v>-3.2070903590932294</v>
      </c>
      <c r="H39" s="3">
        <v>189343733</v>
      </c>
      <c r="I39" s="4">
        <f t="shared" si="3"/>
        <v>1.1838260490072998</v>
      </c>
      <c r="J39" s="3">
        <v>160474291</v>
      </c>
      <c r="K39" s="4">
        <f t="shared" si="4"/>
        <v>0.9451356820263738</v>
      </c>
      <c r="L39" s="2">
        <f t="shared" si="5"/>
        <v>17.99007293947166</v>
      </c>
    </row>
    <row r="40" spans="2:12" ht="13.5" customHeight="1">
      <c r="B40" s="7"/>
      <c r="C40" s="8"/>
      <c r="D40" s="9"/>
      <c r="E40" s="8"/>
      <c r="F40" s="9"/>
      <c r="G40" s="10"/>
      <c r="H40" s="8"/>
      <c r="I40" s="9"/>
      <c r="J40" s="8"/>
      <c r="K40" s="9"/>
      <c r="L40" s="10"/>
    </row>
    <row r="41" spans="2:12" ht="13.5" customHeight="1">
      <c r="B41" s="27" t="s">
        <v>45</v>
      </c>
      <c r="C41" s="3">
        <v>7018903667</v>
      </c>
      <c r="D41" s="4">
        <v>17.299376821721257</v>
      </c>
      <c r="E41" s="3">
        <v>8210613251</v>
      </c>
      <c r="F41" s="4">
        <v>19.19477835660469</v>
      </c>
      <c r="G41" s="2">
        <v>-14.514257919222507</v>
      </c>
      <c r="H41" s="3">
        <v>2540037733</v>
      </c>
      <c r="I41" s="4">
        <v>15.880973645886915</v>
      </c>
      <c r="J41" s="3">
        <v>3187446159</v>
      </c>
      <c r="K41" s="4">
        <v>18.772907988163727</v>
      </c>
      <c r="L41" s="2">
        <v>-20.31119566277198</v>
      </c>
    </row>
    <row r="42" spans="2:12" ht="15"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</row>
  </sheetData>
  <sheetProtection/>
  <mergeCells count="2">
    <mergeCell ref="C5:G5"/>
    <mergeCell ref="H5:L5"/>
  </mergeCells>
  <printOptions/>
  <pageMargins left="0.5118110236220472" right="0.5118110236220472" top="0.7874015748031497" bottom="0.7874015748031497" header="0.31496062992125984" footer="0.31496062992125984"/>
  <pageSetup orientation="portrait" paperSize="9" scale="76" r:id="rId1"/>
  <headerFooter>
    <oddFooter>&amp;CBCE006&amp;R&amp;P</oddFooter>
  </headerFooter>
  <ignoredErrors>
    <ignoredError sqref="D9 I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2016-04-07T12:51:53Z</cp:lastPrinted>
  <dcterms:created xsi:type="dcterms:W3CDTF">2016-03-08T20:21:06Z</dcterms:created>
  <dcterms:modified xsi:type="dcterms:W3CDTF">2016-04-07T12:52:26Z</dcterms:modified>
  <cp:category/>
  <cp:version/>
  <cp:contentType/>
  <cp:contentStatus/>
</cp:coreProperties>
</file>