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E012r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<sst xmlns="http://schemas.openxmlformats.org/spreadsheetml/2006/main" count="53" uniqueCount="50">
  <si>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MINISTÉRIO DO DESENVOLVIMENTO</t>
  </si>
  <si>
    <t>EXPORTAÇÃO BRASILEIRA</t>
  </si>
  <si>
    <t>Secretaria de Comércio Exterior</t>
  </si>
  <si>
    <t>US$ F.O.B.</t>
  </si>
  <si>
    <t>DISCRIMINAÇÃO</t>
  </si>
  <si>
    <t>2016 (A)</t>
  </si>
  <si>
    <t>Part %</t>
  </si>
  <si>
    <t>2015 (B)</t>
  </si>
  <si>
    <t>Var. % A/B</t>
  </si>
  <si>
    <t>2015 (D)</t>
  </si>
  <si>
    <t>Var. % C/D</t>
  </si>
  <si>
    <t>BCE012r</t>
  </si>
  <si>
    <t>REGIÕES E ESTADOS</t>
  </si>
  <si>
    <t>SANTA CATARINA</t>
  </si>
  <si>
    <t>RIO GRANDE DO NORTE</t>
  </si>
  <si>
    <t>BAHIA</t>
  </si>
  <si>
    <t>ACRE</t>
  </si>
  <si>
    <t>PIAUI</t>
  </si>
  <si>
    <t>RIO GRANDE DO SUL</t>
  </si>
  <si>
    <t>MARANHAO</t>
  </si>
  <si>
    <t>RIO DE JANEIRO</t>
  </si>
  <si>
    <t>MATO GROSSO DO SUL</t>
  </si>
  <si>
    <t>ESPIRITO SANTO</t>
  </si>
  <si>
    <t>GOIAS</t>
  </si>
  <si>
    <t>TOCANTINS</t>
  </si>
  <si>
    <t>PERNAMBUCO</t>
  </si>
  <si>
    <t>PARAIBA</t>
  </si>
  <si>
    <t>DISTRITO FEDERAL</t>
  </si>
  <si>
    <t>CEARA</t>
  </si>
  <si>
    <t>AMAPA</t>
  </si>
  <si>
    <t>PARA</t>
  </si>
  <si>
    <t>RORAIMA</t>
  </si>
  <si>
    <t>RONDONIA</t>
  </si>
  <si>
    <t>SAO PAULO</t>
  </si>
  <si>
    <t>MINAS GERAIS</t>
  </si>
  <si>
    <t>PARANA</t>
  </si>
  <si>
    <t>ALAGOAS</t>
  </si>
  <si>
    <t>MATO GROSSO</t>
  </si>
  <si>
    <t>AMAZONAS</t>
  </si>
  <si>
    <t>SERGIPE</t>
  </si>
  <si>
    <t>JANEIRO-MARÇO</t>
  </si>
  <si>
    <t>MARÇO</t>
  </si>
  <si>
    <t>2016 (C )</t>
  </si>
  <si>
    <t>TOTAL</t>
  </si>
  <si>
    <t xml:space="preserve">REGIAO SUL </t>
  </si>
  <si>
    <t>REGIAO SUDESTE</t>
  </si>
  <si>
    <t>REGIAO NORTE</t>
  </si>
  <si>
    <t>REGIAO NORDESTE</t>
  </si>
  <si>
    <t>REGIAO CENTRO OESTE</t>
  </si>
  <si>
    <t>NÃO DECLARADOS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</si>
</sst>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69" fontId="39" fillId="0" borderId="10" xfId="0" applyNumberFormat="1" applyFont="1" applyBorder="1" applyAlignment="1">
      <alignment vertical="center"/>
    </xf>
    <xf numFmtId="43" fontId="39" fillId="0" borderId="10" xfId="60" applyFont="1" applyBorder="1" applyAlignment="1">
      <alignment vertical="center"/>
    </xf>
    <xf numFmtId="169" fontId="39" fillId="0" borderId="10" xfId="6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/>
    </xf>
    <xf numFmtId="169" fontId="43" fillId="0" borderId="10" xfId="6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vertical="center"/>
    </xf>
    <xf numFmtId="169" fontId="39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selection activeCell="K14" sqref="K14"/>
    </sheetView>
  </sheetViews>
  <sheetFormatPr defaultColWidth="9.140625" defaultRowHeight="15"/>
  <cols>
    <col min="1" max="1" width="21.8515625" style="7" bestFit="1" customWidth="1"/>
    <col min="2" max="2" width="12.8515625" style="7" bestFit="1" customWidth="1"/>
    <col min="3" max="3" width="5.7109375" style="7" bestFit="1" customWidth="1"/>
    <col min="4" max="4" width="12.8515625" style="7" bestFit="1" customWidth="1"/>
    <col min="5" max="5" width="5.8515625" style="7" bestFit="1" customWidth="1"/>
    <col min="6" max="6" width="5.7109375" style="7" customWidth="1"/>
    <col min="7" max="7" width="12.8515625" style="7" bestFit="1" customWidth="1"/>
    <col min="8" max="8" width="5.7109375" style="7" bestFit="1" customWidth="1"/>
    <col min="9" max="9" width="12.8515625" style="7" bestFit="1" customWidth="1"/>
    <col min="10" max="10" width="5.8515625" style="7" bestFit="1" customWidth="1"/>
    <col min="11" max="11" width="6.421875" style="7" customWidth="1"/>
    <col min="12" max="16384" width="9.140625" style="7" customWidth="1"/>
  </cols>
  <sheetData>
    <row r="1" spans="1:11" ht="15.75">
      <c r="A1" s="6" t="s">
        <v>0</v>
      </c>
      <c r="D1" s="8" t="s">
        <v>1</v>
      </c>
      <c r="K1" s="9" t="s">
        <v>11</v>
      </c>
    </row>
    <row r="2" spans="1:4" ht="15.75">
      <c r="A2" s="10" t="s">
        <v>2</v>
      </c>
      <c r="B2" s="11"/>
      <c r="D2" s="8" t="s">
        <v>12</v>
      </c>
    </row>
    <row r="3" ht="15">
      <c r="D3" s="8" t="s">
        <v>3</v>
      </c>
    </row>
    <row r="5" spans="1:11" ht="15">
      <c r="A5" s="5"/>
      <c r="B5" s="12" t="s">
        <v>40</v>
      </c>
      <c r="C5" s="12"/>
      <c r="D5" s="12"/>
      <c r="E5" s="12"/>
      <c r="F5" s="12"/>
      <c r="G5" s="12" t="s">
        <v>41</v>
      </c>
      <c r="H5" s="12"/>
      <c r="I5" s="12"/>
      <c r="J5" s="12"/>
      <c r="K5" s="12"/>
    </row>
    <row r="6" spans="1:11" ht="22.5">
      <c r="A6" s="13" t="s">
        <v>4</v>
      </c>
      <c r="B6" s="14" t="s">
        <v>5</v>
      </c>
      <c r="C6" s="14" t="s">
        <v>6</v>
      </c>
      <c r="D6" s="14" t="s">
        <v>7</v>
      </c>
      <c r="E6" s="14" t="s">
        <v>6</v>
      </c>
      <c r="F6" s="14" t="s">
        <v>8</v>
      </c>
      <c r="G6" s="15" t="s">
        <v>42</v>
      </c>
      <c r="H6" s="14" t="s">
        <v>6</v>
      </c>
      <c r="I6" s="15" t="s">
        <v>9</v>
      </c>
      <c r="J6" s="14" t="s">
        <v>6</v>
      </c>
      <c r="K6" s="14" t="s">
        <v>10</v>
      </c>
    </row>
    <row r="7" spans="1:11" ht="15">
      <c r="A7" s="16" t="s">
        <v>43</v>
      </c>
      <c r="B7" s="17">
        <v>40573159018</v>
      </c>
      <c r="C7" s="17">
        <v>100</v>
      </c>
      <c r="D7" s="17">
        <v>42775243863</v>
      </c>
      <c r="E7" s="17">
        <v>100</v>
      </c>
      <c r="F7" s="18">
        <f>(B7-D7)/D7*100</f>
        <v>-5.148035747155081</v>
      </c>
      <c r="G7" s="17">
        <v>15994219181</v>
      </c>
      <c r="H7" s="17">
        <v>100</v>
      </c>
      <c r="I7" s="17">
        <v>16978968634</v>
      </c>
      <c r="J7" s="17">
        <v>100</v>
      </c>
      <c r="K7" s="18">
        <f>(G7-I7)/I7*100</f>
        <v>-5.799819024508129</v>
      </c>
    </row>
    <row r="9" spans="1:11" ht="15">
      <c r="A9" s="19" t="s">
        <v>44</v>
      </c>
      <c r="B9" s="1">
        <v>7762477950</v>
      </c>
      <c r="C9" s="2">
        <f>(B9/$B$7)*100</f>
        <v>19.132052169159987</v>
      </c>
      <c r="D9" s="3">
        <v>7861719510</v>
      </c>
      <c r="E9" s="2">
        <f>(D9/$D$7)*100</f>
        <v>18.37913428425894</v>
      </c>
      <c r="F9" s="4">
        <f>(B9-D9)/D9*100</f>
        <v>-1.2623391088141225</v>
      </c>
      <c r="G9" s="3">
        <v>3263658522</v>
      </c>
      <c r="H9" s="2">
        <f>(G9/$G$7)*100</f>
        <v>20.405238199292626</v>
      </c>
      <c r="I9" s="3">
        <v>3177061289</v>
      </c>
      <c r="J9" s="2">
        <f>(I9/$I$7)*100</f>
        <v>18.71174485026144</v>
      </c>
      <c r="K9" s="4">
        <f>(G9-I9)/I9*100</f>
        <v>2.725702311750398</v>
      </c>
    </row>
    <row r="10" spans="1:11" ht="15">
      <c r="A10" s="1" t="s">
        <v>35</v>
      </c>
      <c r="B10" s="1">
        <v>3364480601</v>
      </c>
      <c r="C10" s="2">
        <f>(B10/$B$7)*100</f>
        <v>8.292380190330686</v>
      </c>
      <c r="D10" s="3">
        <v>3003773827</v>
      </c>
      <c r="E10" s="2">
        <f>(D10/$D$7)*100</f>
        <v>7.022224903311944</v>
      </c>
      <c r="F10" s="4">
        <f>(B10-D10)/D10*100</f>
        <v>12.008453191705636</v>
      </c>
      <c r="G10" s="3">
        <v>1490307323</v>
      </c>
      <c r="H10" s="2">
        <f>(G10/$G$7)*100</f>
        <v>9.317787296365049</v>
      </c>
      <c r="I10" s="3">
        <v>1247257517</v>
      </c>
      <c r="J10" s="2">
        <f>(I10/$I$7)*100</f>
        <v>7.345896820272081</v>
      </c>
      <c r="K10" s="4">
        <f>(G10-I10)/I10*100</f>
        <v>19.48673811841216</v>
      </c>
    </row>
    <row r="11" spans="1:11" ht="15">
      <c r="A11" s="1" t="s">
        <v>18</v>
      </c>
      <c r="B11" s="1">
        <v>2808734760</v>
      </c>
      <c r="C11" s="2">
        <f>(B11/$B$7)*100</f>
        <v>6.922642525207181</v>
      </c>
      <c r="D11" s="3">
        <v>3093654115</v>
      </c>
      <c r="E11" s="2">
        <f>(D11/$D$7)*100</f>
        <v>7.232347113924857</v>
      </c>
      <c r="F11" s="4">
        <f>(B11-D11)/D11*100</f>
        <v>-9.209799945589586</v>
      </c>
      <c r="G11" s="3">
        <v>1139656625</v>
      </c>
      <c r="H11" s="2">
        <f>(G11/$G$7)*100</f>
        <v>7.125428331967785</v>
      </c>
      <c r="I11" s="3">
        <v>1252565776</v>
      </c>
      <c r="J11" s="2">
        <f>(I11/$I$7)*100</f>
        <v>7.377160550799094</v>
      </c>
      <c r="K11" s="4">
        <f>(G11-I11)/I11*100</f>
        <v>-9.01422928547267</v>
      </c>
    </row>
    <row r="12" spans="1:11" ht="15">
      <c r="A12" s="1" t="s">
        <v>13</v>
      </c>
      <c r="B12" s="1">
        <v>1589262589</v>
      </c>
      <c r="C12" s="2">
        <f>(B12/$B$7)*100</f>
        <v>3.9170294536221215</v>
      </c>
      <c r="D12" s="3">
        <v>1764291568</v>
      </c>
      <c r="E12" s="2">
        <f>(D12/$D$7)*100</f>
        <v>4.124562267022136</v>
      </c>
      <c r="F12" s="4">
        <f>(B12-D12)/D12*100</f>
        <v>-9.920637958861457</v>
      </c>
      <c r="G12" s="3">
        <v>633694574</v>
      </c>
      <c r="H12" s="2">
        <f>(G12/$G$7)*100</f>
        <v>3.96202257095979</v>
      </c>
      <c r="I12" s="3">
        <v>677237996</v>
      </c>
      <c r="J12" s="2">
        <f>(I12/$I$7)*100</f>
        <v>3.988687479190263</v>
      </c>
      <c r="K12" s="4">
        <f>(G12-I12)/I12*100</f>
        <v>-6.4295598086909465</v>
      </c>
    </row>
    <row r="14" spans="1:11" ht="15">
      <c r="A14" s="19" t="s">
        <v>45</v>
      </c>
      <c r="B14" s="1">
        <v>19619871310</v>
      </c>
      <c r="C14" s="2">
        <f>(B14/$B$7)*100</f>
        <v>48.35677522988974</v>
      </c>
      <c r="D14" s="3">
        <v>22672145361</v>
      </c>
      <c r="E14" s="2">
        <f>(D14/$D$7)*100</f>
        <v>53.00295992143038</v>
      </c>
      <c r="F14" s="4">
        <f>(B14-D14)/D14*100</f>
        <v>-13.46266091011589</v>
      </c>
      <c r="G14" s="3">
        <v>7224677702</v>
      </c>
      <c r="H14" s="2">
        <f>(G14/$G$7)*100</f>
        <v>45.17055581295526</v>
      </c>
      <c r="I14" s="3">
        <v>8779348458</v>
      </c>
      <c r="J14" s="2">
        <f>(I14/$I$7)*100</f>
        <v>51.70719522044204</v>
      </c>
      <c r="K14" s="4">
        <f>(G14-I14)/I14*100</f>
        <v>-17.708270305450043</v>
      </c>
    </row>
    <row r="15" spans="1:11" ht="15">
      <c r="A15" s="1" t="s">
        <v>22</v>
      </c>
      <c r="B15" s="1">
        <v>1511769284</v>
      </c>
      <c r="C15" s="2">
        <f>(B15/$B$7)*100</f>
        <v>3.726032974975683</v>
      </c>
      <c r="D15" s="3">
        <v>2583448976</v>
      </c>
      <c r="E15" s="2">
        <f>(D15/$D$7)*100</f>
        <v>6.039589123732964</v>
      </c>
      <c r="F15" s="4">
        <f>(B15-D15)/D15*100</f>
        <v>-41.482518213280166</v>
      </c>
      <c r="G15" s="3">
        <v>389672624</v>
      </c>
      <c r="H15" s="2">
        <f>(G15/$G$7)*100</f>
        <v>2.436334150421694</v>
      </c>
      <c r="I15" s="3">
        <v>946373216</v>
      </c>
      <c r="J15" s="2">
        <f>(I15/$I$7)*100</f>
        <v>5.573796833012042</v>
      </c>
      <c r="K15" s="4">
        <f>(G15-I15)/I15*100</f>
        <v>-58.82463520607498</v>
      </c>
    </row>
    <row r="16" spans="1:11" ht="15">
      <c r="A16" s="1" t="s">
        <v>34</v>
      </c>
      <c r="B16" s="1">
        <v>4457875817</v>
      </c>
      <c r="C16" s="2">
        <f>(B16/$B$7)*100</f>
        <v>10.987253457445338</v>
      </c>
      <c r="D16" s="3">
        <v>5741886329</v>
      </c>
      <c r="E16" s="2">
        <f>(D16/$D$7)*100</f>
        <v>13.423386544305954</v>
      </c>
      <c r="F16" s="4">
        <f>(B16-D16)/D16*100</f>
        <v>-22.362172262362108</v>
      </c>
      <c r="G16" s="3">
        <v>1703521791</v>
      </c>
      <c r="H16" s="2">
        <f>(G16/$G$7)*100</f>
        <v>10.650859361885345</v>
      </c>
      <c r="I16" s="3">
        <v>2160485206</v>
      </c>
      <c r="J16" s="2">
        <f>(I16/$I$7)*100</f>
        <v>12.724478456681268</v>
      </c>
      <c r="K16" s="4">
        <f>(G16-I16)/I16*100</f>
        <v>-21.150962465789732</v>
      </c>
    </row>
    <row r="17" spans="1:11" ht="15">
      <c r="A17" s="1" t="s">
        <v>20</v>
      </c>
      <c r="B17" s="1">
        <v>3127379173</v>
      </c>
      <c r="C17" s="2">
        <f>(B17/$B$7)*100</f>
        <v>7.708000187051149</v>
      </c>
      <c r="D17" s="3">
        <v>3602082544</v>
      </c>
      <c r="E17" s="2">
        <f>(D17/$D$7)*100</f>
        <v>8.420951510029267</v>
      </c>
      <c r="F17" s="4">
        <f>(B17-D17)/D17*100</f>
        <v>-13.178581145807303</v>
      </c>
      <c r="G17" s="3">
        <v>1050064839</v>
      </c>
      <c r="H17" s="2">
        <f>(G17/$G$7)*100</f>
        <v>6.565277286229781</v>
      </c>
      <c r="I17" s="3">
        <v>1167334872</v>
      </c>
      <c r="J17" s="2">
        <f>(I17/$I$7)*100</f>
        <v>6.875181273746148</v>
      </c>
      <c r="K17" s="4">
        <f>(G17-I17)/I17*100</f>
        <v>-10.045963314629738</v>
      </c>
    </row>
    <row r="18" spans="1:11" ht="15">
      <c r="A18" s="1" t="s">
        <v>33</v>
      </c>
      <c r="B18" s="1">
        <v>10522847036</v>
      </c>
      <c r="C18" s="2">
        <f>(B18/$B$7)*100</f>
        <v>25.935488610417572</v>
      </c>
      <c r="D18" s="3">
        <v>10744727512</v>
      </c>
      <c r="E18" s="2">
        <f>(D18/$D$7)*100</f>
        <v>25.1190327433622</v>
      </c>
      <c r="F18" s="4">
        <f>(B18-D18)/D18*100</f>
        <v>-2.0650172445247956</v>
      </c>
      <c r="G18" s="3">
        <v>4081418448</v>
      </c>
      <c r="H18" s="2">
        <f>(G18/$G$7)*100</f>
        <v>25.518085014418435</v>
      </c>
      <c r="I18" s="3">
        <v>4505155164</v>
      </c>
      <c r="J18" s="2">
        <f>(I18/$I$7)*100</f>
        <v>26.533738657002576</v>
      </c>
      <c r="K18" s="4">
        <f>(G18-I18)/I18*100</f>
        <v>-9.40559649057184</v>
      </c>
    </row>
    <row r="20" spans="1:11" ht="15">
      <c r="A20" s="19" t="s">
        <v>46</v>
      </c>
      <c r="B20" s="1">
        <v>2594371382</v>
      </c>
      <c r="C20" s="2">
        <f aca="true" t="shared" si="0" ref="C20:C27">(B20/$B$7)*100</f>
        <v>6.394304621064939</v>
      </c>
      <c r="D20" s="3">
        <v>3178733981</v>
      </c>
      <c r="E20" s="2">
        <f aca="true" t="shared" si="1" ref="E20:E27">(D20/$D$7)*100</f>
        <v>7.4312468940698695</v>
      </c>
      <c r="F20" s="4">
        <f aca="true" t="shared" si="2" ref="F20:F27">(B20-D20)/D20*100</f>
        <v>-18.383501182950987</v>
      </c>
      <c r="G20" s="3">
        <v>993475131</v>
      </c>
      <c r="H20" s="2">
        <f aca="true" t="shared" si="3" ref="H20:H27">(G20/$G$7)*100</f>
        <v>6.211463777989101</v>
      </c>
      <c r="I20" s="3">
        <v>1106647790</v>
      </c>
      <c r="J20" s="2">
        <f aca="true" t="shared" si="4" ref="J20:J27">(I20/$I$7)*100</f>
        <v>6.517756253957398</v>
      </c>
      <c r="K20" s="4">
        <f aca="true" t="shared" si="5" ref="K20:K27">(G20-I20)/I20*100</f>
        <v>-10.22661952815177</v>
      </c>
    </row>
    <row r="21" spans="1:11" ht="15">
      <c r="A21" s="1" t="s">
        <v>16</v>
      </c>
      <c r="B21" s="1">
        <v>4855765</v>
      </c>
      <c r="C21" s="2">
        <f t="shared" si="0"/>
        <v>0.011967924405013111</v>
      </c>
      <c r="D21" s="3">
        <v>4913063</v>
      </c>
      <c r="E21" s="2">
        <f t="shared" si="1"/>
        <v>0.011485762689595632</v>
      </c>
      <c r="F21" s="4">
        <f t="shared" si="2"/>
        <v>-1.1662378438867973</v>
      </c>
      <c r="G21" s="3">
        <v>1750801</v>
      </c>
      <c r="H21" s="2">
        <f t="shared" si="3"/>
        <v>0.010946461219437506</v>
      </c>
      <c r="I21" s="3">
        <v>2211134</v>
      </c>
      <c r="J21" s="2">
        <f t="shared" si="4"/>
        <v>0.013022781581516409</v>
      </c>
      <c r="K21" s="4">
        <f t="shared" si="5"/>
        <v>-20.818864890142343</v>
      </c>
    </row>
    <row r="22" spans="1:11" ht="15">
      <c r="A22" s="1" t="s">
        <v>29</v>
      </c>
      <c r="B22" s="1">
        <v>65143690</v>
      </c>
      <c r="C22" s="2">
        <f t="shared" si="0"/>
        <v>0.16055858497756967</v>
      </c>
      <c r="D22" s="3">
        <v>93807964</v>
      </c>
      <c r="E22" s="2">
        <f t="shared" si="1"/>
        <v>0.21930433477000605</v>
      </c>
      <c r="F22" s="4">
        <f t="shared" si="2"/>
        <v>-30.556333148857167</v>
      </c>
      <c r="G22" s="3">
        <v>24137569</v>
      </c>
      <c r="H22" s="2">
        <f t="shared" si="3"/>
        <v>0.1509143317772819</v>
      </c>
      <c r="I22" s="3">
        <v>28613282</v>
      </c>
      <c r="J22" s="2">
        <f t="shared" si="4"/>
        <v>0.16852190858461538</v>
      </c>
      <c r="K22" s="4">
        <f t="shared" si="5"/>
        <v>-15.642081883511299</v>
      </c>
    </row>
    <row r="23" spans="1:11" ht="15">
      <c r="A23" s="1" t="s">
        <v>38</v>
      </c>
      <c r="B23" s="1">
        <v>160026694</v>
      </c>
      <c r="C23" s="2">
        <f t="shared" si="0"/>
        <v>0.39441516971603136</v>
      </c>
      <c r="D23" s="3">
        <v>170764064</v>
      </c>
      <c r="E23" s="2">
        <f t="shared" si="1"/>
        <v>0.39921236813265387</v>
      </c>
      <c r="F23" s="4">
        <f t="shared" si="2"/>
        <v>-6.2878393430599075</v>
      </c>
      <c r="G23" s="3">
        <v>64254203</v>
      </c>
      <c r="H23" s="2">
        <f t="shared" si="3"/>
        <v>0.40173391569079814</v>
      </c>
      <c r="I23" s="3">
        <v>62604141</v>
      </c>
      <c r="J23" s="2">
        <f t="shared" si="4"/>
        <v>0.3687158057094035</v>
      </c>
      <c r="K23" s="4">
        <f t="shared" si="5"/>
        <v>2.635707436669405</v>
      </c>
    </row>
    <row r="24" spans="1:11" ht="15">
      <c r="A24" s="1" t="s">
        <v>30</v>
      </c>
      <c r="B24" s="1">
        <v>2047916212</v>
      </c>
      <c r="C24" s="2">
        <f t="shared" si="0"/>
        <v>5.0474655204724295</v>
      </c>
      <c r="D24" s="3">
        <v>2608043812</v>
      </c>
      <c r="E24" s="2">
        <f t="shared" si="1"/>
        <v>6.0970869513988255</v>
      </c>
      <c r="F24" s="4">
        <f t="shared" si="2"/>
        <v>-21.476924483506338</v>
      </c>
      <c r="G24" s="3">
        <v>750719566</v>
      </c>
      <c r="H24" s="2">
        <f t="shared" si="3"/>
        <v>4.693693124399606</v>
      </c>
      <c r="I24" s="3">
        <v>850087621</v>
      </c>
      <c r="J24" s="2">
        <f t="shared" si="4"/>
        <v>5.006709414008332</v>
      </c>
      <c r="K24" s="4">
        <f t="shared" si="5"/>
        <v>-11.689154452467907</v>
      </c>
    </row>
    <row r="25" spans="1:11" ht="15">
      <c r="A25" s="1" t="s">
        <v>32</v>
      </c>
      <c r="B25" s="1">
        <v>217606632</v>
      </c>
      <c r="C25" s="2">
        <f t="shared" si="0"/>
        <v>0.5363314991161037</v>
      </c>
      <c r="D25" s="3">
        <v>196607551</v>
      </c>
      <c r="E25" s="2">
        <f t="shared" si="1"/>
        <v>0.4596292931249957</v>
      </c>
      <c r="F25" s="4">
        <f t="shared" si="2"/>
        <v>10.680709308057045</v>
      </c>
      <c r="G25" s="3">
        <v>95776691</v>
      </c>
      <c r="H25" s="2">
        <f t="shared" si="3"/>
        <v>0.5988206733703882</v>
      </c>
      <c r="I25" s="3">
        <v>91040556</v>
      </c>
      <c r="J25" s="2">
        <f t="shared" si="4"/>
        <v>0.5361960314697404</v>
      </c>
      <c r="K25" s="4">
        <f t="shared" si="5"/>
        <v>5.202225478499933</v>
      </c>
    </row>
    <row r="26" spans="1:11" ht="15">
      <c r="A26" s="1" t="s">
        <v>31</v>
      </c>
      <c r="B26" s="1">
        <v>1771121</v>
      </c>
      <c r="C26" s="2">
        <f t="shared" si="0"/>
        <v>0.004365252898385985</v>
      </c>
      <c r="D26" s="3">
        <v>1664715</v>
      </c>
      <c r="E26" s="2">
        <f t="shared" si="1"/>
        <v>0.0038917720851147633</v>
      </c>
      <c r="F26" s="4">
        <f t="shared" si="2"/>
        <v>6.391844850319725</v>
      </c>
      <c r="G26" s="3">
        <v>1464670</v>
      </c>
      <c r="H26" s="2">
        <f t="shared" si="3"/>
        <v>0.009157496114220594</v>
      </c>
      <c r="I26" s="3">
        <v>1275212</v>
      </c>
      <c r="J26" s="2">
        <f t="shared" si="4"/>
        <v>0.007510538640411979</v>
      </c>
      <c r="K26" s="4">
        <f t="shared" si="5"/>
        <v>14.85698064321854</v>
      </c>
    </row>
    <row r="27" spans="1:11" ht="15">
      <c r="A27" s="1" t="s">
        <v>24</v>
      </c>
      <c r="B27" s="1">
        <v>97051268</v>
      </c>
      <c r="C27" s="2">
        <f t="shared" si="0"/>
        <v>0.23920066947940602</v>
      </c>
      <c r="D27" s="3">
        <v>102932812</v>
      </c>
      <c r="E27" s="2">
        <f t="shared" si="1"/>
        <v>0.24063641186867782</v>
      </c>
      <c r="F27" s="4">
        <f t="shared" si="2"/>
        <v>-5.713964173056887</v>
      </c>
      <c r="G27" s="3">
        <v>55371631</v>
      </c>
      <c r="H27" s="2">
        <f t="shared" si="3"/>
        <v>0.3461977754173682</v>
      </c>
      <c r="I27" s="3">
        <v>70815844</v>
      </c>
      <c r="J27" s="2">
        <f t="shared" si="4"/>
        <v>0.41707977396337775</v>
      </c>
      <c r="K27" s="4">
        <f t="shared" si="5"/>
        <v>-21.80897964020594</v>
      </c>
    </row>
    <row r="29" spans="1:11" ht="15">
      <c r="A29" s="19" t="s">
        <v>47</v>
      </c>
      <c r="B29" s="1">
        <v>2761356207</v>
      </c>
      <c r="C29" s="2">
        <f>(B29/$B$7)*100</f>
        <v>6.805869382206457</v>
      </c>
      <c r="D29" s="3">
        <v>2993004384</v>
      </c>
      <c r="E29" s="2">
        <f>(D29/$D$7)*100</f>
        <v>6.997048090680572</v>
      </c>
      <c r="F29" s="4">
        <f>(B29-D29)/D29*100</f>
        <v>-7.739653781943809</v>
      </c>
      <c r="G29" s="3">
        <v>1014651627</v>
      </c>
      <c r="H29" s="2">
        <f>(G29/$G$7)*100</f>
        <v>6.343864714604726</v>
      </c>
      <c r="I29" s="3">
        <v>1072044477</v>
      </c>
      <c r="J29" s="2">
        <f>(I29/$I$7)*100</f>
        <v>6.3139552237186845</v>
      </c>
      <c r="K29" s="4">
        <f>(G29-I29)/I29*100</f>
        <v>-5.353588515339182</v>
      </c>
    </row>
    <row r="30" spans="1:11" ht="15">
      <c r="A30" s="1" t="s">
        <v>36</v>
      </c>
      <c r="B30" s="1">
        <v>132866136</v>
      </c>
      <c r="C30" s="2">
        <f aca="true" t="shared" si="6" ref="C30:C38">(B30/$B$7)*100</f>
        <v>0.32747298760013943</v>
      </c>
      <c r="D30" s="3">
        <v>226195522</v>
      </c>
      <c r="E30" s="2">
        <f aca="true" t="shared" si="7" ref="E30:E38">(D30/$D$7)*100</f>
        <v>0.5288000758673781</v>
      </c>
      <c r="F30" s="4">
        <f aca="true" t="shared" si="8" ref="F30:F38">(B30-D30)/D30*100</f>
        <v>-41.260492327518314</v>
      </c>
      <c r="G30" s="3">
        <v>44907369</v>
      </c>
      <c r="H30" s="2">
        <f aca="true" t="shared" si="9" ref="H30:H38">(G30/$G$7)*100</f>
        <v>0.28077249968755447</v>
      </c>
      <c r="I30" s="3">
        <v>112590873</v>
      </c>
      <c r="J30" s="2">
        <f aca="true" t="shared" si="10" ref="J30:J38">(I30/$I$7)*100</f>
        <v>0.6631196242069693</v>
      </c>
      <c r="K30" s="4">
        <f aca="true" t="shared" si="11" ref="K30:K38">(G30-I30)/I30*100</f>
        <v>-60.11455653248199</v>
      </c>
    </row>
    <row r="31" spans="1:11" ht="15">
      <c r="A31" s="1" t="s">
        <v>15</v>
      </c>
      <c r="B31" s="1">
        <v>1564912600</v>
      </c>
      <c r="C31" s="2">
        <f t="shared" si="6"/>
        <v>3.8570144348527</v>
      </c>
      <c r="D31" s="3">
        <v>1629845777</v>
      </c>
      <c r="E31" s="2">
        <f t="shared" si="7"/>
        <v>3.810254787138208</v>
      </c>
      <c r="F31" s="4">
        <f t="shared" si="8"/>
        <v>-3.9840074390056843</v>
      </c>
      <c r="G31" s="3">
        <v>571925770</v>
      </c>
      <c r="H31" s="2">
        <f t="shared" si="9"/>
        <v>3.57582801340754</v>
      </c>
      <c r="I31" s="3">
        <v>565495889</v>
      </c>
      <c r="J31" s="2">
        <f t="shared" si="10"/>
        <v>3.3305667805263934</v>
      </c>
      <c r="K31" s="4">
        <f t="shared" si="11"/>
        <v>1.1370340837261153</v>
      </c>
    </row>
    <row r="32" spans="1:11" ht="15">
      <c r="A32" s="1" t="s">
        <v>28</v>
      </c>
      <c r="B32" s="1">
        <v>237799942</v>
      </c>
      <c r="C32" s="2">
        <f t="shared" si="6"/>
        <v>0.586101619286045</v>
      </c>
      <c r="D32" s="3">
        <v>252553465</v>
      </c>
      <c r="E32" s="2">
        <f t="shared" si="7"/>
        <v>0.5904196965162255</v>
      </c>
      <c r="F32" s="4">
        <f t="shared" si="8"/>
        <v>-5.841742460353889</v>
      </c>
      <c r="G32" s="3">
        <v>79247254</v>
      </c>
      <c r="H32" s="2">
        <f t="shared" si="9"/>
        <v>0.49547435297210457</v>
      </c>
      <c r="I32" s="3">
        <v>78305771</v>
      </c>
      <c r="J32" s="2">
        <f t="shared" si="10"/>
        <v>0.4611927419619261</v>
      </c>
      <c r="K32" s="4">
        <f t="shared" si="11"/>
        <v>1.2023162379692296</v>
      </c>
    </row>
    <row r="33" spans="1:11" ht="15">
      <c r="A33" s="1" t="s">
        <v>19</v>
      </c>
      <c r="B33" s="1">
        <v>488541824</v>
      </c>
      <c r="C33" s="2">
        <f t="shared" si="6"/>
        <v>1.2041010259597036</v>
      </c>
      <c r="D33" s="3">
        <v>617019283</v>
      </c>
      <c r="E33" s="2">
        <f t="shared" si="7"/>
        <v>1.4424681831766557</v>
      </c>
      <c r="F33" s="4">
        <f t="shared" si="8"/>
        <v>-20.82227614918803</v>
      </c>
      <c r="G33" s="3">
        <v>201463032</v>
      </c>
      <c r="H33" s="2">
        <f t="shared" si="9"/>
        <v>1.259599044630599</v>
      </c>
      <c r="I33" s="3">
        <v>221346930</v>
      </c>
      <c r="J33" s="2">
        <f t="shared" si="10"/>
        <v>1.3036535656044372</v>
      </c>
      <c r="K33" s="4">
        <f t="shared" si="11"/>
        <v>-8.983137014821033</v>
      </c>
    </row>
    <row r="34" spans="1:11" ht="15">
      <c r="A34" s="1" t="s">
        <v>26</v>
      </c>
      <c r="B34" s="1">
        <v>31014576</v>
      </c>
      <c r="C34" s="2">
        <f t="shared" si="6"/>
        <v>0.07644111710956644</v>
      </c>
      <c r="D34" s="3">
        <v>35774505</v>
      </c>
      <c r="E34" s="2">
        <f t="shared" si="7"/>
        <v>0.0836336669747065</v>
      </c>
      <c r="F34" s="4">
        <f t="shared" si="8"/>
        <v>-13.30536648934765</v>
      </c>
      <c r="G34" s="3">
        <v>8077636</v>
      </c>
      <c r="H34" s="2">
        <f t="shared" si="9"/>
        <v>0.0505034719643936</v>
      </c>
      <c r="I34" s="3">
        <v>13489246</v>
      </c>
      <c r="J34" s="2">
        <f t="shared" si="10"/>
        <v>0.0794467926219505</v>
      </c>
      <c r="K34" s="4">
        <f t="shared" si="11"/>
        <v>-40.1179576679082</v>
      </c>
    </row>
    <row r="35" spans="1:11" ht="15">
      <c r="A35" s="1" t="s">
        <v>25</v>
      </c>
      <c r="B35" s="1">
        <v>201638225</v>
      </c>
      <c r="C35" s="2">
        <f t="shared" si="6"/>
        <v>0.49697442812018805</v>
      </c>
      <c r="D35" s="3">
        <v>136189006</v>
      </c>
      <c r="E35" s="2">
        <f t="shared" si="7"/>
        <v>0.31838276933308524</v>
      </c>
      <c r="F35" s="4">
        <f t="shared" si="8"/>
        <v>48.05763763339311</v>
      </c>
      <c r="G35" s="3">
        <v>72252272</v>
      </c>
      <c r="H35" s="2">
        <f t="shared" si="9"/>
        <v>0.4517399141674298</v>
      </c>
      <c r="I35" s="3">
        <v>47721646</v>
      </c>
      <c r="J35" s="2">
        <f t="shared" si="10"/>
        <v>0.28106327909952367</v>
      </c>
      <c r="K35" s="4">
        <f t="shared" si="11"/>
        <v>51.403562232534895</v>
      </c>
    </row>
    <row r="36" spans="1:11" ht="15">
      <c r="A36" s="1" t="s">
        <v>17</v>
      </c>
      <c r="B36" s="1">
        <v>24390848</v>
      </c>
      <c r="C36" s="2">
        <f t="shared" si="6"/>
        <v>0.06011572327700481</v>
      </c>
      <c r="D36" s="3">
        <v>24227784</v>
      </c>
      <c r="E36" s="2">
        <f t="shared" si="7"/>
        <v>0.05663973320081221</v>
      </c>
      <c r="F36" s="4">
        <f t="shared" si="8"/>
        <v>0.6730454588830741</v>
      </c>
      <c r="G36" s="3">
        <v>12164941</v>
      </c>
      <c r="H36" s="2">
        <f t="shared" si="9"/>
        <v>0.07605836122623033</v>
      </c>
      <c r="I36" s="3">
        <v>8155584</v>
      </c>
      <c r="J36" s="2">
        <f t="shared" si="10"/>
        <v>0.048033447589205316</v>
      </c>
      <c r="K36" s="4">
        <f t="shared" si="11"/>
        <v>49.16088167321923</v>
      </c>
    </row>
    <row r="37" spans="1:11" ht="15">
      <c r="A37" s="1" t="s">
        <v>14</v>
      </c>
      <c r="B37" s="1">
        <v>60933503</v>
      </c>
      <c r="C37" s="2">
        <f t="shared" si="6"/>
        <v>0.15018180608753506</v>
      </c>
      <c r="D37" s="3">
        <v>53616063</v>
      </c>
      <c r="E37" s="2">
        <f t="shared" si="7"/>
        <v>0.12534367582268108</v>
      </c>
      <c r="F37" s="4">
        <f t="shared" si="8"/>
        <v>13.64785027203508</v>
      </c>
      <c r="G37" s="3">
        <v>19169938</v>
      </c>
      <c r="H37" s="2">
        <f t="shared" si="9"/>
        <v>0.11985541640427518</v>
      </c>
      <c r="I37" s="3">
        <v>16963915</v>
      </c>
      <c r="J37" s="2">
        <f t="shared" si="10"/>
        <v>0.09991133952641942</v>
      </c>
      <c r="K37" s="4">
        <f t="shared" si="11"/>
        <v>13.00420922882483</v>
      </c>
    </row>
    <row r="38" spans="1:11" ht="15">
      <c r="A38" s="1" t="s">
        <v>39</v>
      </c>
      <c r="B38" s="1">
        <v>19258553</v>
      </c>
      <c r="C38" s="2">
        <f t="shared" si="6"/>
        <v>0.047466239913574584</v>
      </c>
      <c r="D38" s="3">
        <v>17582979</v>
      </c>
      <c r="E38" s="2">
        <f t="shared" si="7"/>
        <v>0.04110550265081957</v>
      </c>
      <c r="F38" s="4">
        <f t="shared" si="8"/>
        <v>9.529522841379723</v>
      </c>
      <c r="G38" s="3">
        <v>5443415</v>
      </c>
      <c r="H38" s="2">
        <f t="shared" si="9"/>
        <v>0.03403364014459919</v>
      </c>
      <c r="I38" s="3">
        <v>7974623</v>
      </c>
      <c r="J38" s="2">
        <f t="shared" si="10"/>
        <v>0.046967652581859407</v>
      </c>
      <c r="K38" s="4">
        <f t="shared" si="11"/>
        <v>-31.74078573996539</v>
      </c>
    </row>
    <row r="40" spans="1:11" ht="15">
      <c r="A40" s="19" t="s">
        <v>48</v>
      </c>
      <c r="B40" s="1">
        <v>6692281097</v>
      </c>
      <c r="C40" s="2">
        <f>(B40/$B$7)*100</f>
        <v>16.49435552708877</v>
      </c>
      <c r="D40" s="3">
        <v>5012969353</v>
      </c>
      <c r="E40" s="2">
        <f>(D40/$D$7)*100</f>
        <v>11.719323843145053</v>
      </c>
      <c r="F40" s="4">
        <f>(B40-D40)/D40*100</f>
        <v>33.499341921869515</v>
      </c>
      <c r="G40" s="3">
        <v>3059156735</v>
      </c>
      <c r="H40" s="2">
        <f>(G40/$G$7)*100</f>
        <v>19.126640071520725</v>
      </c>
      <c r="I40" s="3">
        <v>2432473218</v>
      </c>
      <c r="J40" s="2">
        <f>(I40/$I$7)*100</f>
        <v>14.32638972622299</v>
      </c>
      <c r="K40" s="4">
        <f>(G40-I40)/I40*100</f>
        <v>25.763223716611545</v>
      </c>
    </row>
    <row r="41" spans="1:11" ht="15">
      <c r="A41" s="1" t="s">
        <v>27</v>
      </c>
      <c r="B41" s="1">
        <v>33429841</v>
      </c>
      <c r="C41" s="2">
        <f>(B41/$B$7)*100</f>
        <v>0.08239398116663552</v>
      </c>
      <c r="D41" s="3">
        <v>60462928</v>
      </c>
      <c r="E41" s="2">
        <f>(D41/$D$7)*100</f>
        <v>0.14135028240551917</v>
      </c>
      <c r="F41" s="4">
        <f>(B41-D41)/D41*100</f>
        <v>-44.71018505752814</v>
      </c>
      <c r="G41" s="3">
        <v>15730683</v>
      </c>
      <c r="H41" s="2">
        <f>(G41/$G$7)*100</f>
        <v>0.09835230355406743</v>
      </c>
      <c r="I41" s="3">
        <v>34941367</v>
      </c>
      <c r="J41" s="2">
        <f>(I41/$I$7)*100</f>
        <v>0.2057920463439146</v>
      </c>
      <c r="K41" s="4">
        <f>(G41-I41)/I41*100</f>
        <v>-54.97977225676374</v>
      </c>
    </row>
    <row r="42" spans="1:11" ht="15">
      <c r="A42" s="1" t="s">
        <v>23</v>
      </c>
      <c r="B42" s="1">
        <v>1595801870</v>
      </c>
      <c r="C42" s="2">
        <f>(B42/$B$7)*100</f>
        <v>3.9331467123179484</v>
      </c>
      <c r="D42" s="3">
        <v>1304038941</v>
      </c>
      <c r="E42" s="2">
        <f>(D42/$D$7)*100</f>
        <v>3.0485833001363103</v>
      </c>
      <c r="F42" s="4">
        <f>(B42-D42)/D42*100</f>
        <v>22.37378960295941</v>
      </c>
      <c r="G42" s="3">
        <v>681178229</v>
      </c>
      <c r="H42" s="2">
        <f>(G42/$G$7)*100</f>
        <v>4.258902677844953</v>
      </c>
      <c r="I42" s="3">
        <v>600053584</v>
      </c>
      <c r="J42" s="2">
        <f>(I42/$I$7)*100</f>
        <v>3.5340991372020456</v>
      </c>
      <c r="K42" s="4">
        <f>(G42-I42)/I42*100</f>
        <v>13.519566779222835</v>
      </c>
    </row>
    <row r="43" spans="1:11" ht="15">
      <c r="A43" s="1" t="s">
        <v>37</v>
      </c>
      <c r="B43" s="1">
        <v>3802374990</v>
      </c>
      <c r="C43" s="2">
        <f>(B43/$B$7)*100</f>
        <v>9.37165131340427</v>
      </c>
      <c r="D43" s="3">
        <v>2660885833</v>
      </c>
      <c r="E43" s="2">
        <f>(D43/$D$7)*100</f>
        <v>6.220621071202424</v>
      </c>
      <c r="F43" s="4">
        <f>(B43-D43)/D43*100</f>
        <v>42.898840034524696</v>
      </c>
      <c r="G43" s="3">
        <v>1801939517</v>
      </c>
      <c r="H43" s="2">
        <f>(G43/$G$7)*100</f>
        <v>11.266192469968002</v>
      </c>
      <c r="I43" s="3">
        <v>1387732328</v>
      </c>
      <c r="J43" s="2">
        <f>(I43/$I$7)*100</f>
        <v>8.173242780018438</v>
      </c>
      <c r="K43" s="4">
        <f>(G43-I43)/I43*100</f>
        <v>29.847772559781426</v>
      </c>
    </row>
    <row r="44" spans="1:11" ht="15">
      <c r="A44" s="1" t="s">
        <v>21</v>
      </c>
      <c r="B44" s="1">
        <v>1260674396</v>
      </c>
      <c r="C44" s="2">
        <f>(B44/$B$7)*100</f>
        <v>3.10716352019992</v>
      </c>
      <c r="D44" s="3">
        <v>987581651</v>
      </c>
      <c r="E44" s="2">
        <f>(D44/$D$7)*100</f>
        <v>2.3087691894007984</v>
      </c>
      <c r="F44" s="4">
        <f>(B44-D44)/D44*100</f>
        <v>27.65267506980038</v>
      </c>
      <c r="G44" s="3">
        <v>560308306</v>
      </c>
      <c r="H44" s="2">
        <f>(G44/$G$7)*100</f>
        <v>3.503192620153703</v>
      </c>
      <c r="I44" s="3">
        <v>409745939</v>
      </c>
      <c r="J44" s="2">
        <f>(I44/$I$7)*100</f>
        <v>2.413255762658593</v>
      </c>
      <c r="K44" s="4">
        <f>(G44-I44)/I44*100</f>
        <v>36.745298163894674</v>
      </c>
    </row>
    <row r="46" spans="1:11" ht="15">
      <c r="A46" s="19" t="s">
        <v>49</v>
      </c>
      <c r="B46" s="1">
        <v>1142801072</v>
      </c>
      <c r="C46" s="2">
        <f>(B46/$B$7)*100</f>
        <v>2.8166430705901018</v>
      </c>
      <c r="D46" s="3">
        <v>1056671274</v>
      </c>
      <c r="E46" s="2">
        <f>(D46/$D$7)*100</f>
        <v>2.4702869664151845</v>
      </c>
      <c r="F46" s="4">
        <f>(B46-D46)/D46*100</f>
        <v>8.151049443594507</v>
      </c>
      <c r="G46" s="3">
        <v>438599464</v>
      </c>
      <c r="H46" s="2">
        <f>(G46/$G$7)*100</f>
        <v>2.742237423637567</v>
      </c>
      <c r="I46" s="3">
        <v>411393402</v>
      </c>
      <c r="J46" s="2">
        <f>(I46/$I$7)*100</f>
        <v>2.4229587253974545</v>
      </c>
      <c r="K46" s="4">
        <f>(G46-I46)/I46*100</f>
        <v>6.613149814201444</v>
      </c>
    </row>
  </sheetData>
  <sheetProtection/>
  <mergeCells count="2">
    <mergeCell ref="G5:K5"/>
    <mergeCell ref="B5:F5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&amp;CBCE012r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2016-04-05T20:39:32Z</cp:lastPrinted>
  <dcterms:created xsi:type="dcterms:W3CDTF">2016-03-08T20:21:06Z</dcterms:created>
  <dcterms:modified xsi:type="dcterms:W3CDTF">2016-04-06T19:27:38Z</dcterms:modified>
  <cp:category/>
  <cp:version/>
  <cp:contentType/>
  <cp:contentStatus/>
</cp:coreProperties>
</file>