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0" windowWidth="20940" windowHeight="9675" activeTab="0"/>
  </bookViews>
  <sheets>
    <sheet name="BCE018A" sheetId="1" r:id="rId1"/>
  </sheets>
  <definedNames>
    <definedName name="_xlnm.Print_Titles" localSheetId="0">'BCE018A'!$1:$8</definedName>
  </definedNames>
  <calcPr fullCalcOnLoad="1"/>
</workbook>
</file>

<file path=xl/sharedStrings.xml><?xml version="1.0" encoding="utf-8"?>
<sst xmlns="http://schemas.openxmlformats.org/spreadsheetml/2006/main" count="160" uniqueCount="78">
  <si>
    <t>2016 (A)</t>
  </si>
  <si>
    <t>2015 (B)</t>
  </si>
  <si>
    <t>Part %</t>
  </si>
  <si>
    <t>Var. % A/B</t>
  </si>
  <si>
    <t>DISCRIMINAÇÃO</t>
  </si>
  <si>
    <t>TOTAL GERAL</t>
  </si>
  <si>
    <t>MINISTÉRIO DO DESENVOLVIMENTO</t>
  </si>
  <si>
    <t>Secretaria de Comércio Exterior</t>
  </si>
  <si>
    <t>US$ F.O.B.</t>
  </si>
  <si>
    <t>JANEIRO-MARÇO</t>
  </si>
  <si>
    <t>DEMAIS PRODUTOS</t>
  </si>
  <si>
    <t>01 - CHINA</t>
  </si>
  <si>
    <t>EXPORTAÇÃO BRASILEIRA</t>
  </si>
  <si>
    <t>SOJA MESMO TRITURADA</t>
  </si>
  <si>
    <t>MINERIOS DE FERRO E SEUS CONCENTRADOS</t>
  </si>
  <si>
    <t>OLEOS BRUTOS DE PETROLEO</t>
  </si>
  <si>
    <t>CELULOSE</t>
  </si>
  <si>
    <t>CATODOS DE COBRE</t>
  </si>
  <si>
    <t>CARNE DE FRANGO CONGELADA, FRESCA OU REFRIG.INCL.MIUDOS</t>
  </si>
  <si>
    <t>COUROS E PELES, DEPILADOS, EXCETO EM BRUTO</t>
  </si>
  <si>
    <t>CARNE DE BOVINO CONGELADA, FRESCA OU REFRIGERADA</t>
  </si>
  <si>
    <t>CENTRIFUGADORES E APARELHOS PARA FILTRAR OU DEPURAR</t>
  </si>
  <si>
    <t>ACUCAR DE CANA,EM BRUTO</t>
  </si>
  <si>
    <t>FERRO-LIGAS</t>
  </si>
  <si>
    <t>AVIOES</t>
  </si>
  <si>
    <t>POLIMEROS DE ETILENO, PROPILENO E ESTIRENO</t>
  </si>
  <si>
    <t>MINERIOS DE COBRE E SEUS CONCENTRADOS</t>
  </si>
  <si>
    <t>PAPEL E CARTAO, PARA ESCRITA,IMPRESSAO OU FINS GRAFICOS</t>
  </si>
  <si>
    <t>ALGODAO EM BRUTO</t>
  </si>
  <si>
    <t>ETANOL</t>
  </si>
  <si>
    <t>PRODUTOS SEMIMANUFATURADOS DE FERRO OU ACOS</t>
  </si>
  <si>
    <t>SUCO DE LARANJA CONGELADO</t>
  </si>
  <si>
    <t>MILHO EM GRAOS</t>
  </si>
  <si>
    <t>MOTORES PARA VEICULOS AUTOMOVEIS E SUAS PARTES</t>
  </si>
  <si>
    <t>TORNEIRAS, VALVULAS E DISPOSITIVOS SEMELHANTES E PARTES</t>
  </si>
  <si>
    <t>BOMBAS, COMPRESSORES, VENTILADORES, ETC. E SUAS PARTES</t>
  </si>
  <si>
    <t>OLEO DE SOJA EM BRUTO</t>
  </si>
  <si>
    <t>COMPOSTOS DE FUNCOES NITROGENADAS</t>
  </si>
  <si>
    <t>MOTORES,GERADORES E TRANSFORMADORES ELETR.E SUAS PARTES</t>
  </si>
  <si>
    <t>CAFE CRU EM GRAO</t>
  </si>
  <si>
    <t>PARTES E PECAS PARA VEICULOS AUTOMOVEIS E TRATORES</t>
  </si>
  <si>
    <t>CAULIM E OUTRAS ARGILAS CAULINICAS</t>
  </si>
  <si>
    <t>OBRAS DE MARMORE E GRANITO</t>
  </si>
  <si>
    <t>PRODUTOS LAMINADOS PLANOS DE FERRO OU ACOS</t>
  </si>
  <si>
    <t>DESPERDICIOS E RESIDUOS DE FERRO OU ACO</t>
  </si>
  <si>
    <t>PNEUMATICOS</t>
  </si>
  <si>
    <t>TUBOS FLEXIVEIS, DE FERRO OU ACO</t>
  </si>
  <si>
    <t>MAQUINAS E APARELHOS P/TERRAPLANAGEM,PERFURACAO,ETC.</t>
  </si>
  <si>
    <t>CHASSIS COM MOTOR E CARROCARIAS P/ VEICULOS AUTOMOVEIS</t>
  </si>
  <si>
    <t>MADEIRA COMPENSADA OU CONTRAPLACADA E SEMELHANTES</t>
  </si>
  <si>
    <t>TUBOS E SEUS ACESSORIOS,DE PLASTICOS</t>
  </si>
  <si>
    <t>FARELO E RESIDUOS DA EXTRACAO DE OLEO DE SOJA</t>
  </si>
  <si>
    <t>FUMO EM FOLHAS E DESPERDICIOS</t>
  </si>
  <si>
    <t>VEICULOS DE CARGA</t>
  </si>
  <si>
    <t>OURO EM FORMAS SEMIMANUFATURADAS,PARA USO NAO MONETARIO</t>
  </si>
  <si>
    <t>PIMENTA EM GRAO</t>
  </si>
  <si>
    <t>SUCO DE LARANJA NAO CONGELADO</t>
  </si>
  <si>
    <t>ALUMINIO EM BRUTO</t>
  </si>
  <si>
    <t>CINZAS, DESPERDICIOS E RESIDUOS, DE METAIS PRECIOSOS</t>
  </si>
  <si>
    <t>AUTOMOVEIS DE PASSAGEIROS</t>
  </si>
  <si>
    <t>TRATORES</t>
  </si>
  <si>
    <t>CARNES SALGADAS,INCLUIDAS AS DE FRANGO</t>
  </si>
  <si>
    <t>POLICLORETO DE VINILA (PVC)</t>
  </si>
  <si>
    <t>BCE018A</t>
  </si>
  <si>
    <t>02 - ESTADOS UNIDOS</t>
  </si>
  <si>
    <t>03 - ARGENTINA</t>
  </si>
  <si>
    <t>04 - PAÍSES BAIXOS (HOLANDA)</t>
  </si>
  <si>
    <t>05 - JAPÃO</t>
  </si>
  <si>
    <t>06 - ALEMANHA</t>
  </si>
  <si>
    <t>07 - CHILE</t>
  </si>
  <si>
    <t>08 - MÉXICO</t>
  </si>
  <si>
    <t>09 - BÉLGICA</t>
  </si>
  <si>
    <t>10 - COREIA DO SUL</t>
  </si>
  <si>
    <t>11 - ITÁLIA</t>
  </si>
  <si>
    <t>12 - ÍNDIA</t>
  </si>
  <si>
    <t>PRINCIPAIS PAÍSES E PRODUTOS</t>
  </si>
  <si>
    <t>ORDEM DECRESCENTE JANEIRO / MARÇO - 2016</t>
  </si>
  <si>
    <t>DEMAIS PAÍSES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</si>
</sst>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-* #,##0.0_-;\-* #,##0.0_-;_-* &quot;-&quot;??_-;_-@_-"/>
    <numFmt numFmtId="169" formatCode="_-* #,##0_-;\-* #,##0_-;_-* &quot;-&quot;??_-;_-@_-"/>
    <numFmt numFmtId="170" formatCode="[$-416]dddd\,\ d&quot; de &quot;mmmm&quot; de &quot;yyyy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  <numFmt numFmtId="175" formatCode="#,##0.00_ ;\-#,##0.00\ "/>
    <numFmt numFmtId="176" formatCode="_-* #,##0.000_-;\-* #,##0.000_-;_-* &quot;-&quot;??_-;_-@_-"/>
    <numFmt numFmtId="177" formatCode="_-* #,##0.0000_-;\-* #,##0.00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43" fontId="41" fillId="0" borderId="10" xfId="60" applyFont="1" applyBorder="1" applyAlignment="1">
      <alignment vertical="center"/>
    </xf>
    <xf numFmtId="169" fontId="41" fillId="0" borderId="10" xfId="0" applyNumberFormat="1" applyFont="1" applyBorder="1" applyAlignment="1">
      <alignment vertical="center"/>
    </xf>
    <xf numFmtId="0" fontId="42" fillId="0" borderId="0" xfId="0" applyFont="1" applyAlignment="1">
      <alignment vertical="center" shrinkToFit="1"/>
    </xf>
    <xf numFmtId="0" fontId="41" fillId="0" borderId="0" xfId="0" applyFont="1" applyAlignment="1">
      <alignment vertical="center" shrinkToFit="1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shrinkToFi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right" vertical="center" shrinkToFit="1"/>
    </xf>
    <xf numFmtId="169" fontId="43" fillId="0" borderId="10" xfId="60" applyNumberFormat="1" applyFont="1" applyFill="1" applyBorder="1" applyAlignment="1">
      <alignment horizontal="center" vertical="center"/>
    </xf>
    <xf numFmtId="175" fontId="43" fillId="0" borderId="10" xfId="6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vertical="center" shrinkToFit="1"/>
    </xf>
    <xf numFmtId="0" fontId="41" fillId="0" borderId="10" xfId="0" applyFont="1" applyBorder="1" applyAlignment="1">
      <alignment horizontal="center" vertical="center"/>
    </xf>
    <xf numFmtId="169" fontId="41" fillId="0" borderId="10" xfId="60" applyNumberFormat="1" applyFont="1" applyBorder="1" applyAlignment="1">
      <alignment vertical="center"/>
    </xf>
    <xf numFmtId="0" fontId="44" fillId="0" borderId="0" xfId="0" applyFont="1" applyAlignment="1">
      <alignment horizontal="left" vertical="center" shrinkToFit="1"/>
    </xf>
    <xf numFmtId="0" fontId="45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shrinkToFi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175" fontId="41" fillId="0" borderId="10" xfId="6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showGridLines="0" tabSelected="1" zoomScalePageLayoutView="0" workbookViewId="0" topLeftCell="A1">
      <selection activeCell="A10" sqref="A10"/>
    </sheetView>
  </sheetViews>
  <sheetFormatPr defaultColWidth="9.140625" defaultRowHeight="15"/>
  <cols>
    <col min="1" max="1" width="47.421875" style="4" bestFit="1" customWidth="1"/>
    <col min="2" max="2" width="14.421875" style="8" customWidth="1"/>
    <col min="3" max="3" width="5.7109375" style="8" bestFit="1" customWidth="1"/>
    <col min="4" max="4" width="12.8515625" style="8" bestFit="1" customWidth="1"/>
    <col min="5" max="5" width="5.7109375" style="8" bestFit="1" customWidth="1"/>
    <col min="6" max="6" width="9.140625" style="1" customWidth="1"/>
    <col min="7" max="16384" width="9.140625" style="8" customWidth="1"/>
  </cols>
  <sheetData>
    <row r="1" spans="1:6" ht="15.75">
      <c r="A1" s="18" t="s">
        <v>6</v>
      </c>
      <c r="B1" s="19" t="s">
        <v>12</v>
      </c>
      <c r="F1" s="26" t="s">
        <v>63</v>
      </c>
    </row>
    <row r="2" spans="1:6" ht="15.75">
      <c r="A2" s="20" t="s">
        <v>7</v>
      </c>
      <c r="B2" s="19" t="s">
        <v>75</v>
      </c>
      <c r="D2" s="9"/>
      <c r="E2" s="9"/>
      <c r="F2" s="23"/>
    </row>
    <row r="3" ht="15">
      <c r="B3" s="21" t="s">
        <v>76</v>
      </c>
    </row>
    <row r="4" ht="15">
      <c r="B4" s="19" t="s">
        <v>8</v>
      </c>
    </row>
    <row r="5" ht="15">
      <c r="B5" s="22"/>
    </row>
    <row r="6" spans="2:6" ht="15">
      <c r="B6" s="25" t="s">
        <v>9</v>
      </c>
      <c r="C6" s="25"/>
      <c r="D6" s="25"/>
      <c r="E6" s="25"/>
      <c r="F6" s="25"/>
    </row>
    <row r="7" spans="1:6" ht="15">
      <c r="A7" s="10" t="s">
        <v>4</v>
      </c>
      <c r="B7" s="11" t="s">
        <v>0</v>
      </c>
      <c r="C7" s="11" t="s">
        <v>2</v>
      </c>
      <c r="D7" s="11" t="s">
        <v>1</v>
      </c>
      <c r="E7" s="11" t="s">
        <v>2</v>
      </c>
      <c r="F7" s="11" t="s">
        <v>3</v>
      </c>
    </row>
    <row r="8" spans="1:6" ht="15">
      <c r="A8" s="12" t="s">
        <v>5</v>
      </c>
      <c r="B8" s="13">
        <v>40573159018</v>
      </c>
      <c r="C8" s="13">
        <v>100</v>
      </c>
      <c r="D8" s="13">
        <v>42775243863</v>
      </c>
      <c r="E8" s="13">
        <v>100</v>
      </c>
      <c r="F8" s="14">
        <f>IF(D8=0,0,(B8-D8)/D8*100)</f>
        <v>-5.148035747155081</v>
      </c>
    </row>
    <row r="9" spans="1:5" ht="12.75" customHeight="1">
      <c r="A9" s="15"/>
      <c r="B9" s="1"/>
      <c r="C9" s="1"/>
      <c r="D9" s="1"/>
      <c r="E9" s="1"/>
    </row>
    <row r="10" spans="1:6" ht="15">
      <c r="A10" s="16" t="s">
        <v>11</v>
      </c>
      <c r="B10" s="3">
        <v>6965479115</v>
      </c>
      <c r="C10" s="2">
        <f>(B10/$B$8)*100</f>
        <v>17.167702204084758</v>
      </c>
      <c r="D10" s="3">
        <v>6189769494</v>
      </c>
      <c r="E10" s="2">
        <f>(D10/$D$8)*100</f>
        <v>14.470448172836873</v>
      </c>
      <c r="F10" s="24">
        <f>IF(D10=0,0,(B10-D10)/D10*100)</f>
        <v>12.532124528254688</v>
      </c>
    </row>
    <row r="11" spans="1:6" ht="15">
      <c r="A11" s="6" t="s">
        <v>13</v>
      </c>
      <c r="B11" s="3">
        <v>2975746499</v>
      </c>
      <c r="C11" s="2">
        <f aca="true" t="shared" si="0" ref="C11:C72">(B11/$B$8)*100</f>
        <v>7.334273620843352</v>
      </c>
      <c r="D11" s="3">
        <v>1994219196</v>
      </c>
      <c r="E11" s="2">
        <f aca="true" t="shared" si="1" ref="E11:E72">(D11/$D$8)*100</f>
        <v>4.662087263341057</v>
      </c>
      <c r="F11" s="24">
        <f aca="true" t="shared" si="2" ref="F11:F21">IF(D11=0,0,(B11-D11)/D11*100)</f>
        <v>49.2186267672453</v>
      </c>
    </row>
    <row r="12" spans="1:6" ht="15">
      <c r="A12" s="6" t="s">
        <v>14</v>
      </c>
      <c r="B12" s="3">
        <v>1075666782</v>
      </c>
      <c r="C12" s="2">
        <f t="shared" si="0"/>
        <v>2.6511782864203104</v>
      </c>
      <c r="D12" s="3">
        <v>1561019712</v>
      </c>
      <c r="E12" s="2">
        <f t="shared" si="1"/>
        <v>3.6493531562312396</v>
      </c>
      <c r="F12" s="24">
        <f t="shared" si="2"/>
        <v>-31.09204363461619</v>
      </c>
    </row>
    <row r="13" spans="1:6" ht="15">
      <c r="A13" s="6" t="s">
        <v>15</v>
      </c>
      <c r="B13" s="3">
        <v>632999752</v>
      </c>
      <c r="C13" s="2">
        <f t="shared" si="0"/>
        <v>1.560144113302033</v>
      </c>
      <c r="D13" s="3">
        <v>891454085</v>
      </c>
      <c r="E13" s="2">
        <f t="shared" si="1"/>
        <v>2.084042087182805</v>
      </c>
      <c r="F13" s="24">
        <f t="shared" si="2"/>
        <v>-28.99244474268128</v>
      </c>
    </row>
    <row r="14" spans="1:6" ht="15">
      <c r="A14" s="6" t="s">
        <v>16</v>
      </c>
      <c r="B14" s="3">
        <v>508612110</v>
      </c>
      <c r="C14" s="2">
        <f t="shared" si="0"/>
        <v>1.2535679308933223</v>
      </c>
      <c r="D14" s="3">
        <v>422548969</v>
      </c>
      <c r="E14" s="2">
        <f t="shared" si="1"/>
        <v>0.9878353244538696</v>
      </c>
      <c r="F14" s="24">
        <f t="shared" si="2"/>
        <v>20.36761353451557</v>
      </c>
    </row>
    <row r="15" spans="1:6" ht="15">
      <c r="A15" s="6" t="s">
        <v>17</v>
      </c>
      <c r="B15" s="3">
        <v>184275830</v>
      </c>
      <c r="C15" s="2">
        <f t="shared" si="0"/>
        <v>0.45418161774942717</v>
      </c>
      <c r="D15" s="3">
        <v>124860875</v>
      </c>
      <c r="E15" s="2">
        <f t="shared" si="1"/>
        <v>0.29189985543952196</v>
      </c>
      <c r="F15" s="24">
        <f t="shared" si="2"/>
        <v>47.584926022663225</v>
      </c>
    </row>
    <row r="16" spans="1:6" ht="15">
      <c r="A16" s="6" t="s">
        <v>18</v>
      </c>
      <c r="B16" s="3">
        <v>169582466</v>
      </c>
      <c r="C16" s="2">
        <f t="shared" si="0"/>
        <v>0.4179671243364756</v>
      </c>
      <c r="D16" s="3">
        <v>130854365</v>
      </c>
      <c r="E16" s="2">
        <f t="shared" si="1"/>
        <v>0.3059114412511561</v>
      </c>
      <c r="F16" s="24">
        <f t="shared" si="2"/>
        <v>29.596338647167027</v>
      </c>
    </row>
    <row r="17" spans="1:6" ht="15">
      <c r="A17" s="6" t="s">
        <v>19</v>
      </c>
      <c r="B17" s="3">
        <v>154823353</v>
      </c>
      <c r="C17" s="2">
        <f t="shared" si="0"/>
        <v>0.38159058044091093</v>
      </c>
      <c r="D17" s="3">
        <v>183305734</v>
      </c>
      <c r="E17" s="2">
        <f t="shared" si="1"/>
        <v>0.4285322944904516</v>
      </c>
      <c r="F17" s="24">
        <f t="shared" si="2"/>
        <v>-15.53818332818765</v>
      </c>
    </row>
    <row r="18" spans="1:6" ht="15">
      <c r="A18" s="6" t="s">
        <v>20</v>
      </c>
      <c r="B18" s="3">
        <v>149917518</v>
      </c>
      <c r="C18" s="2">
        <f t="shared" si="0"/>
        <v>0.36949924932759154</v>
      </c>
      <c r="D18" s="3">
        <v>0</v>
      </c>
      <c r="E18" s="2">
        <f t="shared" si="1"/>
        <v>0</v>
      </c>
      <c r="F18" s="24">
        <f t="shared" si="2"/>
        <v>0</v>
      </c>
    </row>
    <row r="19" spans="1:6" ht="15">
      <c r="A19" s="6" t="s">
        <v>21</v>
      </c>
      <c r="B19" s="3">
        <v>149502465</v>
      </c>
      <c r="C19" s="2">
        <f t="shared" si="0"/>
        <v>0.36847627500159474</v>
      </c>
      <c r="D19" s="3">
        <v>566963</v>
      </c>
      <c r="E19" s="2">
        <f t="shared" si="1"/>
        <v>0.0013254465639421292</v>
      </c>
      <c r="F19" s="24">
        <f t="shared" si="2"/>
        <v>26268.998506075353</v>
      </c>
    </row>
    <row r="20" spans="1:6" ht="15">
      <c r="A20" s="6" t="s">
        <v>22</v>
      </c>
      <c r="B20" s="3">
        <v>130655958</v>
      </c>
      <c r="C20" s="2">
        <f t="shared" si="0"/>
        <v>0.32202559811040443</v>
      </c>
      <c r="D20" s="3">
        <v>204558934</v>
      </c>
      <c r="E20" s="2">
        <f t="shared" si="1"/>
        <v>0.4782180427893263</v>
      </c>
      <c r="F20" s="24">
        <f t="shared" si="2"/>
        <v>-36.12796300551703</v>
      </c>
    </row>
    <row r="21" spans="1:6" ht="15">
      <c r="A21" s="7" t="s">
        <v>10</v>
      </c>
      <c r="B21" s="3">
        <f>B10-SUM(B11:B20)</f>
        <v>833696382</v>
      </c>
      <c r="C21" s="2">
        <f t="shared" si="0"/>
        <v>2.0547978076593356</v>
      </c>
      <c r="D21" s="3">
        <f>D10-SUM(D11:D20)</f>
        <v>676380661</v>
      </c>
      <c r="E21" s="2">
        <f t="shared" si="1"/>
        <v>1.5812432610935037</v>
      </c>
      <c r="F21" s="24">
        <f t="shared" si="2"/>
        <v>23.258459336701822</v>
      </c>
    </row>
    <row r="22" spans="1:5" ht="15">
      <c r="A22" s="5"/>
      <c r="B22" s="1"/>
      <c r="C22" s="1"/>
      <c r="D22" s="1"/>
      <c r="E22" s="1"/>
    </row>
    <row r="23" spans="1:6" ht="15">
      <c r="A23" s="16" t="s">
        <v>64</v>
      </c>
      <c r="B23" s="3">
        <v>5054636199</v>
      </c>
      <c r="C23" s="2">
        <f t="shared" si="0"/>
        <v>12.458078989505218</v>
      </c>
      <c r="D23" s="3">
        <v>5824198945</v>
      </c>
      <c r="E23" s="2">
        <f t="shared" si="1"/>
        <v>13.615817045143377</v>
      </c>
      <c r="F23" s="24">
        <f>IF(D23=0,0,(B23-D23)/D23*100)</f>
        <v>-13.213194694536659</v>
      </c>
    </row>
    <row r="24" spans="1:6" ht="15">
      <c r="A24" s="6" t="s">
        <v>24</v>
      </c>
      <c r="B24" s="3">
        <v>550927884</v>
      </c>
      <c r="C24" s="2">
        <f t="shared" si="0"/>
        <v>1.3578629254763837</v>
      </c>
      <c r="D24" s="3">
        <v>561171186</v>
      </c>
      <c r="E24" s="2">
        <f t="shared" si="1"/>
        <v>1.3119064564478273</v>
      </c>
      <c r="F24" s="24">
        <f aca="true" t="shared" si="3" ref="F24:F34">IF(D24=0,0,(B24-D24)/D24*100)</f>
        <v>-1.8253435414269472</v>
      </c>
    </row>
    <row r="25" spans="1:6" ht="15">
      <c r="A25" s="6" t="s">
        <v>30</v>
      </c>
      <c r="B25" s="3">
        <v>258272330</v>
      </c>
      <c r="C25" s="2">
        <f t="shared" si="0"/>
        <v>0.6365595784282394</v>
      </c>
      <c r="D25" s="3">
        <v>476805983</v>
      </c>
      <c r="E25" s="2">
        <f t="shared" si="1"/>
        <v>1.114677416047254</v>
      </c>
      <c r="F25" s="24">
        <f t="shared" si="3"/>
        <v>-45.83282525630556</v>
      </c>
    </row>
    <row r="26" spans="1:6" ht="15">
      <c r="A26" s="6" t="s">
        <v>39</v>
      </c>
      <c r="B26" s="3">
        <v>214258477</v>
      </c>
      <c r="C26" s="2">
        <f t="shared" si="0"/>
        <v>0.5280793563669659</v>
      </c>
      <c r="D26" s="3">
        <v>298356156</v>
      </c>
      <c r="E26" s="2">
        <f t="shared" si="1"/>
        <v>0.6974972649029688</v>
      </c>
      <c r="F26" s="24">
        <f t="shared" si="3"/>
        <v>-28.187009823252986</v>
      </c>
    </row>
    <row r="27" spans="1:6" ht="15">
      <c r="A27" s="6" t="s">
        <v>16</v>
      </c>
      <c r="B27" s="3">
        <v>212554941</v>
      </c>
      <c r="C27" s="2">
        <f t="shared" si="0"/>
        <v>0.5238806791102991</v>
      </c>
      <c r="D27" s="3">
        <v>170059524</v>
      </c>
      <c r="E27" s="2">
        <f t="shared" si="1"/>
        <v>0.3975652939458731</v>
      </c>
      <c r="F27" s="24">
        <f t="shared" si="3"/>
        <v>24.988554595742606</v>
      </c>
    </row>
    <row r="28" spans="1:6" ht="15">
      <c r="A28" s="6" t="s">
        <v>15</v>
      </c>
      <c r="B28" s="3">
        <v>210751829</v>
      </c>
      <c r="C28" s="2">
        <f t="shared" si="0"/>
        <v>0.5194365785185754</v>
      </c>
      <c r="D28" s="3">
        <v>443401269</v>
      </c>
      <c r="E28" s="2">
        <f t="shared" si="1"/>
        <v>1.0365838484056804</v>
      </c>
      <c r="F28" s="24">
        <f t="shared" si="3"/>
        <v>-52.46927698801872</v>
      </c>
    </row>
    <row r="29" spans="1:6" ht="15">
      <c r="A29" s="6" t="s">
        <v>42</v>
      </c>
      <c r="B29" s="3">
        <v>144918736</v>
      </c>
      <c r="C29" s="2">
        <f t="shared" si="0"/>
        <v>0.3571788332668595</v>
      </c>
      <c r="D29" s="3">
        <v>164280364</v>
      </c>
      <c r="E29" s="2">
        <f t="shared" si="1"/>
        <v>0.3840547689830946</v>
      </c>
      <c r="F29" s="24">
        <f t="shared" si="3"/>
        <v>-11.78572260772444</v>
      </c>
    </row>
    <row r="30" spans="1:6" ht="15">
      <c r="A30" s="6" t="s">
        <v>29</v>
      </c>
      <c r="B30" s="3">
        <v>129109690</v>
      </c>
      <c r="C30" s="2">
        <f t="shared" si="0"/>
        <v>0.3182145367155695</v>
      </c>
      <c r="D30" s="3">
        <v>103455121</v>
      </c>
      <c r="E30" s="2">
        <f t="shared" si="1"/>
        <v>0.2418574662749901</v>
      </c>
      <c r="F30" s="24">
        <f t="shared" si="3"/>
        <v>24.79777583943863</v>
      </c>
    </row>
    <row r="31" spans="1:6" ht="15">
      <c r="A31" s="6" t="s">
        <v>43</v>
      </c>
      <c r="B31" s="3">
        <v>110066290</v>
      </c>
      <c r="C31" s="2">
        <f t="shared" si="0"/>
        <v>0.2712785808745379</v>
      </c>
      <c r="D31" s="3">
        <v>145893237</v>
      </c>
      <c r="E31" s="2">
        <f t="shared" si="1"/>
        <v>0.34106932848183164</v>
      </c>
      <c r="F31" s="24">
        <f t="shared" si="3"/>
        <v>-24.556962157197184</v>
      </c>
    </row>
    <row r="32" spans="1:6" ht="15">
      <c r="A32" s="6" t="s">
        <v>47</v>
      </c>
      <c r="B32" s="3">
        <v>105317177</v>
      </c>
      <c r="C32" s="2">
        <f t="shared" si="0"/>
        <v>0.2595735199057997</v>
      </c>
      <c r="D32" s="3">
        <v>113781948</v>
      </c>
      <c r="E32" s="2">
        <f t="shared" si="1"/>
        <v>0.26599953086046535</v>
      </c>
      <c r="F32" s="24">
        <f t="shared" si="3"/>
        <v>-7.439467462799987</v>
      </c>
    </row>
    <row r="33" spans="1:6" ht="15">
      <c r="A33" s="6" t="s">
        <v>54</v>
      </c>
      <c r="B33" s="3">
        <v>101151816</v>
      </c>
      <c r="C33" s="2">
        <f t="shared" si="0"/>
        <v>0.2493072229232254</v>
      </c>
      <c r="D33" s="3">
        <v>10374441</v>
      </c>
      <c r="E33" s="2">
        <f t="shared" si="1"/>
        <v>0.024253376633519907</v>
      </c>
      <c r="F33" s="24">
        <f t="shared" si="3"/>
        <v>875.009795708511</v>
      </c>
    </row>
    <row r="34" spans="1:6" ht="15">
      <c r="A34" s="7" t="s">
        <v>10</v>
      </c>
      <c r="B34" s="3">
        <f>B23-SUM(B24:B33)</f>
        <v>3017307029</v>
      </c>
      <c r="C34" s="2">
        <f t="shared" si="0"/>
        <v>7.4367071779187635</v>
      </c>
      <c r="D34" s="3">
        <f>D23-SUM(D24:D33)</f>
        <v>3336619716</v>
      </c>
      <c r="E34" s="2">
        <f t="shared" si="1"/>
        <v>7.800352294159871</v>
      </c>
      <c r="F34" s="24">
        <f t="shared" si="3"/>
        <v>-9.569945459136644</v>
      </c>
    </row>
    <row r="35" spans="1:5" ht="15">
      <c r="A35" s="5"/>
      <c r="B35" s="1"/>
      <c r="C35" s="1"/>
      <c r="D35" s="1"/>
      <c r="E35" s="1"/>
    </row>
    <row r="36" spans="1:6" ht="15">
      <c r="A36" s="16" t="s">
        <v>65</v>
      </c>
      <c r="B36" s="3">
        <v>3060387387</v>
      </c>
      <c r="C36" s="2">
        <f t="shared" si="0"/>
        <v>7.542886630154384</v>
      </c>
      <c r="D36" s="3">
        <v>3071650709</v>
      </c>
      <c r="E36" s="2">
        <f t="shared" si="1"/>
        <v>7.1809075334271455</v>
      </c>
      <c r="F36" s="24">
        <f>IF(D36=0,0,(B36-D36)/D36*100)</f>
        <v>-0.3666862891343158</v>
      </c>
    </row>
    <row r="37" spans="1:6" ht="15">
      <c r="A37" s="6" t="s">
        <v>59</v>
      </c>
      <c r="B37" s="3">
        <v>807286011</v>
      </c>
      <c r="C37" s="2">
        <f t="shared" si="0"/>
        <v>1.9897045991460836</v>
      </c>
      <c r="D37" s="3">
        <v>554566638</v>
      </c>
      <c r="E37" s="2">
        <f t="shared" si="1"/>
        <v>1.2964663387452773</v>
      </c>
      <c r="F37" s="24">
        <f aca="true" t="shared" si="4" ref="F37:F47">IF(D37=0,0,(B37-D37)/D37*100)</f>
        <v>45.57060516864341</v>
      </c>
    </row>
    <row r="38" spans="1:6" ht="15">
      <c r="A38" s="6" t="s">
        <v>40</v>
      </c>
      <c r="B38" s="3">
        <v>215095332</v>
      </c>
      <c r="C38" s="2">
        <f t="shared" si="0"/>
        <v>0.5301419391686372</v>
      </c>
      <c r="D38" s="3">
        <v>323247753</v>
      </c>
      <c r="E38" s="2">
        <f t="shared" si="1"/>
        <v>0.7556888606767357</v>
      </c>
      <c r="F38" s="24">
        <f t="shared" si="4"/>
        <v>-33.458058098241445</v>
      </c>
    </row>
    <row r="39" spans="1:6" ht="15">
      <c r="A39" s="6" t="s">
        <v>53</v>
      </c>
      <c r="B39" s="3">
        <v>194014415</v>
      </c>
      <c r="C39" s="2">
        <f t="shared" si="0"/>
        <v>0.47818414857449687</v>
      </c>
      <c r="D39" s="3">
        <v>155691802</v>
      </c>
      <c r="E39" s="2">
        <f t="shared" si="1"/>
        <v>0.363976421732738</v>
      </c>
      <c r="F39" s="24">
        <f t="shared" si="4"/>
        <v>24.614406479796543</v>
      </c>
    </row>
    <row r="40" spans="1:6" ht="15">
      <c r="A40" s="6" t="s">
        <v>25</v>
      </c>
      <c r="B40" s="3">
        <v>86444264</v>
      </c>
      <c r="C40" s="2">
        <f t="shared" si="0"/>
        <v>0.21305776057922826</v>
      </c>
      <c r="D40" s="3">
        <v>89619594</v>
      </c>
      <c r="E40" s="2">
        <f t="shared" si="1"/>
        <v>0.2095127599670325</v>
      </c>
      <c r="F40" s="24">
        <f t="shared" si="4"/>
        <v>-3.543120268989391</v>
      </c>
    </row>
    <row r="41" spans="1:6" ht="15">
      <c r="A41" s="6" t="s">
        <v>45</v>
      </c>
      <c r="B41" s="3">
        <v>79111743</v>
      </c>
      <c r="C41" s="2">
        <f t="shared" si="0"/>
        <v>0.19498541625734056</v>
      </c>
      <c r="D41" s="3">
        <v>77759080</v>
      </c>
      <c r="E41" s="2">
        <f t="shared" si="1"/>
        <v>0.18178524066173832</v>
      </c>
      <c r="F41" s="24">
        <f t="shared" si="4"/>
        <v>1.7395563321994034</v>
      </c>
    </row>
    <row r="42" spans="1:6" ht="15">
      <c r="A42" s="6" t="s">
        <v>60</v>
      </c>
      <c r="B42" s="3">
        <v>77829860</v>
      </c>
      <c r="C42" s="2">
        <f t="shared" si="0"/>
        <v>0.19182598023849048</v>
      </c>
      <c r="D42" s="3">
        <v>69751341</v>
      </c>
      <c r="E42" s="2">
        <f t="shared" si="1"/>
        <v>0.16306474189463116</v>
      </c>
      <c r="F42" s="24">
        <f t="shared" si="4"/>
        <v>11.581883422140946</v>
      </c>
    </row>
    <row r="43" spans="1:6" ht="15">
      <c r="A43" s="6" t="s">
        <v>33</v>
      </c>
      <c r="B43" s="3">
        <v>62394620</v>
      </c>
      <c r="C43" s="2">
        <f t="shared" si="0"/>
        <v>0.1537829972083738</v>
      </c>
      <c r="D43" s="3">
        <v>103443367</v>
      </c>
      <c r="E43" s="2">
        <f t="shared" si="1"/>
        <v>0.2418299877642009</v>
      </c>
      <c r="F43" s="24">
        <f t="shared" si="4"/>
        <v>-39.68233845288505</v>
      </c>
    </row>
    <row r="44" spans="1:6" ht="15">
      <c r="A44" s="6" t="s">
        <v>43</v>
      </c>
      <c r="B44" s="3">
        <v>57073759</v>
      </c>
      <c r="C44" s="2">
        <f t="shared" si="0"/>
        <v>0.140668758315515</v>
      </c>
      <c r="D44" s="3">
        <v>90058124</v>
      </c>
      <c r="E44" s="2">
        <f t="shared" si="1"/>
        <v>0.21053795575879589</v>
      </c>
      <c r="F44" s="24">
        <f t="shared" si="4"/>
        <v>-36.62564079171802</v>
      </c>
    </row>
    <row r="45" spans="1:6" ht="15">
      <c r="A45" s="6" t="s">
        <v>14</v>
      </c>
      <c r="B45" s="3">
        <v>50832500</v>
      </c>
      <c r="C45" s="2">
        <f t="shared" si="0"/>
        <v>0.12528602955823212</v>
      </c>
      <c r="D45" s="3">
        <v>118328331</v>
      </c>
      <c r="E45" s="2">
        <f t="shared" si="1"/>
        <v>0.2766280687469146</v>
      </c>
      <c r="F45" s="24">
        <f t="shared" si="4"/>
        <v>-57.041141736377575</v>
      </c>
    </row>
    <row r="46" spans="1:6" ht="15">
      <c r="A46" s="6" t="s">
        <v>48</v>
      </c>
      <c r="B46" s="3">
        <v>50728112</v>
      </c>
      <c r="C46" s="2">
        <f t="shared" si="0"/>
        <v>0.12502874616564813</v>
      </c>
      <c r="D46" s="3">
        <v>33250336</v>
      </c>
      <c r="E46" s="2">
        <f t="shared" si="1"/>
        <v>0.07773266262722837</v>
      </c>
      <c r="F46" s="24">
        <f t="shared" si="4"/>
        <v>52.56420867446272</v>
      </c>
    </row>
    <row r="47" spans="1:6" ht="15">
      <c r="A47" s="7" t="s">
        <v>10</v>
      </c>
      <c r="B47" s="3">
        <f>B36-SUM(B37:B46)</f>
        <v>1379576771</v>
      </c>
      <c r="C47" s="2">
        <f t="shared" si="0"/>
        <v>3.4002202549423384</v>
      </c>
      <c r="D47" s="3">
        <f>D36-SUM(D37:D46)</f>
        <v>1455934343</v>
      </c>
      <c r="E47" s="2">
        <f t="shared" si="1"/>
        <v>3.403684494851853</v>
      </c>
      <c r="F47" s="24">
        <f t="shared" si="4"/>
        <v>-5.24457523562929</v>
      </c>
    </row>
    <row r="48" spans="1:5" ht="15">
      <c r="A48" s="5"/>
      <c r="B48" s="1"/>
      <c r="C48" s="1"/>
      <c r="D48" s="1"/>
      <c r="E48" s="1"/>
    </row>
    <row r="49" spans="1:6" ht="15">
      <c r="A49" s="16" t="s">
        <v>66</v>
      </c>
      <c r="B49" s="3">
        <v>2223177416</v>
      </c>
      <c r="C49" s="2">
        <f t="shared" si="0"/>
        <v>5.479428937277728</v>
      </c>
      <c r="D49" s="3">
        <v>2252472262</v>
      </c>
      <c r="E49" s="2">
        <f t="shared" si="1"/>
        <v>5.2658314917249545</v>
      </c>
      <c r="F49" s="24">
        <f>IF(D49=0,0,(B49-D49)/D49*100)</f>
        <v>-1.3005641176681448</v>
      </c>
    </row>
    <row r="50" spans="1:6" ht="15">
      <c r="A50" s="6" t="s">
        <v>46</v>
      </c>
      <c r="B50" s="3">
        <v>348826385</v>
      </c>
      <c r="C50" s="2">
        <f t="shared" si="0"/>
        <v>0.8597466735218858</v>
      </c>
      <c r="D50" s="3">
        <v>201736546</v>
      </c>
      <c r="E50" s="2">
        <f t="shared" si="1"/>
        <v>0.4716198618203539</v>
      </c>
      <c r="F50" s="24">
        <f aca="true" t="shared" si="5" ref="F50:F60">IF(D50=0,0,(B50-D50)/D50*100)</f>
        <v>72.91184563058792</v>
      </c>
    </row>
    <row r="51" spans="1:6" ht="15">
      <c r="A51" s="6" t="s">
        <v>51</v>
      </c>
      <c r="B51" s="3">
        <v>264539217</v>
      </c>
      <c r="C51" s="2">
        <f t="shared" si="0"/>
        <v>0.6520054720970556</v>
      </c>
      <c r="D51" s="3">
        <v>280776445</v>
      </c>
      <c r="E51" s="2">
        <f t="shared" si="1"/>
        <v>0.6563994021852153</v>
      </c>
      <c r="F51" s="24">
        <f t="shared" si="5"/>
        <v>-5.782973710633027</v>
      </c>
    </row>
    <row r="52" spans="1:6" ht="15">
      <c r="A52" s="6" t="s">
        <v>16</v>
      </c>
      <c r="B52" s="3">
        <v>247468642</v>
      </c>
      <c r="C52" s="2">
        <f t="shared" si="0"/>
        <v>0.6099319056970945</v>
      </c>
      <c r="D52" s="3">
        <v>245711663</v>
      </c>
      <c r="E52" s="2">
        <f t="shared" si="1"/>
        <v>0.574424926218918</v>
      </c>
      <c r="F52" s="24">
        <f t="shared" si="5"/>
        <v>0.7150572254276754</v>
      </c>
    </row>
    <row r="53" spans="1:6" ht="15">
      <c r="A53" s="6" t="s">
        <v>34</v>
      </c>
      <c r="B53" s="3">
        <v>162773244</v>
      </c>
      <c r="C53" s="2">
        <f t="shared" si="0"/>
        <v>0.40118454648253243</v>
      </c>
      <c r="D53" s="3">
        <v>110798424</v>
      </c>
      <c r="E53" s="2">
        <f t="shared" si="1"/>
        <v>0.2590246460192343</v>
      </c>
      <c r="F53" s="24">
        <f t="shared" si="5"/>
        <v>46.90934954092849</v>
      </c>
    </row>
    <row r="54" spans="1:6" ht="15">
      <c r="A54" s="6" t="s">
        <v>14</v>
      </c>
      <c r="B54" s="3">
        <v>146200012</v>
      </c>
      <c r="C54" s="2">
        <f t="shared" si="0"/>
        <v>0.36033677322275887</v>
      </c>
      <c r="D54" s="3">
        <v>181935917</v>
      </c>
      <c r="E54" s="2">
        <f t="shared" si="1"/>
        <v>0.4253299351903218</v>
      </c>
      <c r="F54" s="24">
        <f t="shared" si="5"/>
        <v>-19.642028682000156</v>
      </c>
    </row>
    <row r="55" spans="1:6" ht="15">
      <c r="A55" s="6" t="s">
        <v>23</v>
      </c>
      <c r="B55" s="3">
        <v>119919302</v>
      </c>
      <c r="C55" s="2">
        <f t="shared" si="0"/>
        <v>0.2955631380509431</v>
      </c>
      <c r="D55" s="3">
        <v>183005320</v>
      </c>
      <c r="E55" s="2">
        <f t="shared" si="1"/>
        <v>0.42782998639616665</v>
      </c>
      <c r="F55" s="24">
        <f t="shared" si="5"/>
        <v>-34.47223173621401</v>
      </c>
    </row>
    <row r="56" spans="1:6" ht="15">
      <c r="A56" s="6" t="s">
        <v>13</v>
      </c>
      <c r="B56" s="3">
        <v>113663053</v>
      </c>
      <c r="C56" s="2">
        <f t="shared" si="0"/>
        <v>0.28014346368636023</v>
      </c>
      <c r="D56" s="3">
        <v>24713420</v>
      </c>
      <c r="E56" s="2">
        <f t="shared" si="1"/>
        <v>0.05777505343780581</v>
      </c>
      <c r="F56" s="24">
        <f t="shared" si="5"/>
        <v>359.9244175836448</v>
      </c>
    </row>
    <row r="57" spans="1:6" ht="15">
      <c r="A57" s="6" t="s">
        <v>56</v>
      </c>
      <c r="B57" s="3">
        <v>105725172</v>
      </c>
      <c r="C57" s="2">
        <f t="shared" si="0"/>
        <v>0.26057909849488364</v>
      </c>
      <c r="D57" s="3">
        <v>119707373</v>
      </c>
      <c r="E57" s="2">
        <f t="shared" si="1"/>
        <v>0.2798519942595704</v>
      </c>
      <c r="F57" s="24">
        <f t="shared" si="5"/>
        <v>-11.680317301758848</v>
      </c>
    </row>
    <row r="58" spans="1:6" ht="15">
      <c r="A58" s="6" t="s">
        <v>50</v>
      </c>
      <c r="B58" s="3">
        <v>57332094</v>
      </c>
      <c r="C58" s="2">
        <f t="shared" si="0"/>
        <v>0.14130547235566504</v>
      </c>
      <c r="D58" s="3">
        <v>55839712</v>
      </c>
      <c r="E58" s="2">
        <f t="shared" si="1"/>
        <v>0.1305421242689877</v>
      </c>
      <c r="F58" s="24">
        <f t="shared" si="5"/>
        <v>2.6726176524692677</v>
      </c>
    </row>
    <row r="59" spans="1:6" ht="15">
      <c r="A59" s="6" t="s">
        <v>61</v>
      </c>
      <c r="B59" s="3">
        <v>51360829</v>
      </c>
      <c r="C59" s="2">
        <f t="shared" si="0"/>
        <v>0.12658819338473035</v>
      </c>
      <c r="D59" s="3">
        <v>61542654</v>
      </c>
      <c r="E59" s="2">
        <f t="shared" si="1"/>
        <v>0.14387446672918575</v>
      </c>
      <c r="F59" s="24">
        <f t="shared" si="5"/>
        <v>-16.5443385005788</v>
      </c>
    </row>
    <row r="60" spans="1:6" ht="15">
      <c r="A60" s="7" t="s">
        <v>10</v>
      </c>
      <c r="B60" s="3">
        <f>B49-SUM(B50:B59)</f>
        <v>605369466</v>
      </c>
      <c r="C60" s="2">
        <f t="shared" si="0"/>
        <v>1.4920442002838183</v>
      </c>
      <c r="D60" s="3">
        <f>D49-SUM(D50:D59)</f>
        <v>786704788</v>
      </c>
      <c r="E60" s="2">
        <f t="shared" si="1"/>
        <v>1.839159095199195</v>
      </c>
      <c r="F60" s="24">
        <f t="shared" si="5"/>
        <v>-23.049983267675245</v>
      </c>
    </row>
    <row r="61" spans="1:5" ht="15">
      <c r="A61" s="5"/>
      <c r="B61" s="1"/>
      <c r="C61" s="1"/>
      <c r="D61" s="1"/>
      <c r="E61" s="1"/>
    </row>
    <row r="62" spans="1:6" ht="15">
      <c r="A62" s="16" t="s">
        <v>67</v>
      </c>
      <c r="B62" s="3">
        <v>1283326293</v>
      </c>
      <c r="C62" s="2">
        <f t="shared" si="0"/>
        <v>3.1629932794502422</v>
      </c>
      <c r="D62" s="3">
        <v>1203154595</v>
      </c>
      <c r="E62" s="2">
        <f t="shared" si="1"/>
        <v>2.8127357937536206</v>
      </c>
      <c r="F62" s="24">
        <f>IF(D62=0,0,(B62-D62)/D62*100)</f>
        <v>6.663457741272226</v>
      </c>
    </row>
    <row r="63" spans="1:6" ht="15">
      <c r="A63" s="6" t="s">
        <v>32</v>
      </c>
      <c r="B63" s="3">
        <v>321761734</v>
      </c>
      <c r="C63" s="2">
        <f t="shared" si="0"/>
        <v>0.7930408718168892</v>
      </c>
      <c r="D63" s="3">
        <v>31579456</v>
      </c>
      <c r="E63" s="2">
        <f t="shared" si="1"/>
        <v>0.07382647800008406</v>
      </c>
      <c r="F63" s="24">
        <f aca="true" t="shared" si="6" ref="F63:F72">IF(D63=0,0,(B63-D63)/D63*100)</f>
        <v>918.8957466525073</v>
      </c>
    </row>
    <row r="64" spans="1:6" ht="15">
      <c r="A64" s="6" t="s">
        <v>14</v>
      </c>
      <c r="B64" s="3">
        <v>191831956</v>
      </c>
      <c r="C64" s="2">
        <f t="shared" si="0"/>
        <v>0.4728050776497218</v>
      </c>
      <c r="D64" s="3">
        <v>374240642</v>
      </c>
      <c r="E64" s="2">
        <f t="shared" si="1"/>
        <v>0.874900078182168</v>
      </c>
      <c r="F64" s="24">
        <f t="shared" si="6"/>
        <v>-48.74101461166262</v>
      </c>
    </row>
    <row r="65" spans="1:6" ht="15">
      <c r="A65" s="6" t="s">
        <v>18</v>
      </c>
      <c r="B65" s="3">
        <v>178034194</v>
      </c>
      <c r="C65" s="2">
        <f t="shared" si="0"/>
        <v>0.4387979598064236</v>
      </c>
      <c r="D65" s="3">
        <v>177019122</v>
      </c>
      <c r="E65" s="2">
        <f t="shared" si="1"/>
        <v>0.41383544782808157</v>
      </c>
      <c r="F65" s="24">
        <f t="shared" si="6"/>
        <v>0.573425056305499</v>
      </c>
    </row>
    <row r="66" spans="1:6" ht="15">
      <c r="A66" s="6" t="s">
        <v>39</v>
      </c>
      <c r="B66" s="3">
        <v>113628588</v>
      </c>
      <c r="C66" s="2">
        <f t="shared" si="0"/>
        <v>0.28005851836577345</v>
      </c>
      <c r="D66" s="3">
        <v>134782379</v>
      </c>
      <c r="E66" s="2">
        <f t="shared" si="1"/>
        <v>0.31509435558492493</v>
      </c>
      <c r="F66" s="24">
        <f t="shared" si="6"/>
        <v>-15.694774908224465</v>
      </c>
    </row>
    <row r="67" spans="1:6" ht="15">
      <c r="A67" s="6" t="s">
        <v>23</v>
      </c>
      <c r="B67" s="3">
        <v>68644242</v>
      </c>
      <c r="C67" s="2">
        <f t="shared" si="0"/>
        <v>0.16918633811467937</v>
      </c>
      <c r="D67" s="3">
        <v>50647738</v>
      </c>
      <c r="E67" s="2">
        <f t="shared" si="1"/>
        <v>0.11840432321604973</v>
      </c>
      <c r="F67" s="24">
        <f t="shared" si="6"/>
        <v>35.53269052213151</v>
      </c>
    </row>
    <row r="68" spans="1:6" ht="15">
      <c r="A68" s="6" t="s">
        <v>57</v>
      </c>
      <c r="B68" s="3">
        <v>54554073</v>
      </c>
      <c r="C68" s="2">
        <f t="shared" si="0"/>
        <v>0.13445852953130286</v>
      </c>
      <c r="D68" s="3">
        <v>110264622</v>
      </c>
      <c r="E68" s="2">
        <f t="shared" si="1"/>
        <v>0.2577767232681457</v>
      </c>
      <c r="F68" s="24">
        <f t="shared" si="6"/>
        <v>-50.52440936132715</v>
      </c>
    </row>
    <row r="69" spans="1:6" ht="15">
      <c r="A69" s="6" t="s">
        <v>31</v>
      </c>
      <c r="B69" s="3">
        <v>36895538</v>
      </c>
      <c r="C69" s="2">
        <f t="shared" si="0"/>
        <v>0.09093582775655096</v>
      </c>
      <c r="D69" s="3">
        <v>29671731</v>
      </c>
      <c r="E69" s="2">
        <f t="shared" si="1"/>
        <v>0.06936659693871586</v>
      </c>
      <c r="F69" s="24">
        <f t="shared" si="6"/>
        <v>24.34575522405484</v>
      </c>
    </row>
    <row r="70" spans="1:6" ht="15">
      <c r="A70" s="6" t="s">
        <v>51</v>
      </c>
      <c r="B70" s="3">
        <v>34182031</v>
      </c>
      <c r="C70" s="2">
        <f t="shared" si="0"/>
        <v>0.08424789153054456</v>
      </c>
      <c r="D70" s="3">
        <v>8065448</v>
      </c>
      <c r="E70" s="2">
        <f t="shared" si="1"/>
        <v>0.01885541091438757</v>
      </c>
      <c r="F70" s="24">
        <f t="shared" si="6"/>
        <v>323.80821251342763</v>
      </c>
    </row>
    <row r="71" spans="1:6" ht="15">
      <c r="A71" s="6" t="s">
        <v>24</v>
      </c>
      <c r="B71" s="3">
        <v>30247587</v>
      </c>
      <c r="C71" s="2">
        <f t="shared" si="0"/>
        <v>0.07455073189292671</v>
      </c>
      <c r="D71" s="3">
        <v>30255795</v>
      </c>
      <c r="E71" s="2">
        <f t="shared" si="1"/>
        <v>0.0707320222344094</v>
      </c>
      <c r="F71" s="24">
        <f t="shared" si="6"/>
        <v>-0.027128687248178407</v>
      </c>
    </row>
    <row r="72" spans="1:6" ht="15">
      <c r="A72" s="6" t="s">
        <v>16</v>
      </c>
      <c r="B72" s="3">
        <v>27027724</v>
      </c>
      <c r="C72" s="2">
        <f t="shared" si="0"/>
        <v>0.06661478833336427</v>
      </c>
      <c r="D72" s="3">
        <v>25968853</v>
      </c>
      <c r="E72" s="2">
        <f t="shared" si="1"/>
        <v>0.06071000572941842</v>
      </c>
      <c r="F72" s="24">
        <f t="shared" si="6"/>
        <v>4.077465415973513</v>
      </c>
    </row>
    <row r="73" spans="1:6" ht="15">
      <c r="A73" s="7" t="s">
        <v>10</v>
      </c>
      <c r="B73" s="3">
        <f>B62-SUM(B63:B72)</f>
        <v>226518626</v>
      </c>
      <c r="C73" s="2">
        <f aca="true" t="shared" si="7" ref="C73:C85">(B73/$B$8)*100</f>
        <v>0.5582967446520657</v>
      </c>
      <c r="D73" s="3">
        <f>D62-SUM(D63:D72)</f>
        <v>230658809</v>
      </c>
      <c r="E73" s="2">
        <f aca="true" t="shared" si="8" ref="E73:E85">(D73/$D$8)*100</f>
        <v>0.5392343518572356</v>
      </c>
      <c r="F73" s="24">
        <f>IF(D73=0,0,(B73-D73)/D73*100)</f>
        <v>-1.7949381677419483</v>
      </c>
    </row>
    <row r="74" spans="1:5" ht="15">
      <c r="A74" s="5"/>
      <c r="B74" s="1"/>
      <c r="C74" s="1"/>
      <c r="D74" s="1"/>
      <c r="E74" s="1"/>
    </row>
    <row r="75" spans="1:6" ht="15">
      <c r="A75" s="16" t="s">
        <v>68</v>
      </c>
      <c r="B75" s="3">
        <v>1014003918</v>
      </c>
      <c r="C75" s="2">
        <f t="shared" si="7"/>
        <v>2.499198836230978</v>
      </c>
      <c r="D75" s="3">
        <v>1340451490</v>
      </c>
      <c r="E75" s="2">
        <f t="shared" si="8"/>
        <v>3.1337085868947483</v>
      </c>
      <c r="F75" s="24">
        <f>IF(D75=0,0,(B75-D75)/D75*100)</f>
        <v>-24.35355359260334</v>
      </c>
    </row>
    <row r="76" spans="1:6" ht="15">
      <c r="A76" s="6" t="s">
        <v>39</v>
      </c>
      <c r="B76" s="3">
        <v>211723594</v>
      </c>
      <c r="C76" s="2">
        <f t="shared" si="7"/>
        <v>0.5218316717859467</v>
      </c>
      <c r="D76" s="3">
        <v>309501634</v>
      </c>
      <c r="E76" s="2">
        <f t="shared" si="8"/>
        <v>0.7235531724641193</v>
      </c>
      <c r="F76" s="24">
        <f aca="true" t="shared" si="9" ref="F76:F85">IF(D76=0,0,(B76-D76)/D76*100)</f>
        <v>-31.592091691509456</v>
      </c>
    </row>
    <row r="77" spans="1:6" ht="15">
      <c r="A77" s="6" t="s">
        <v>51</v>
      </c>
      <c r="B77" s="3">
        <v>105777022</v>
      </c>
      <c r="C77" s="2">
        <f t="shared" si="7"/>
        <v>0.26070689234001415</v>
      </c>
      <c r="D77" s="3">
        <v>116266186</v>
      </c>
      <c r="E77" s="2">
        <f t="shared" si="8"/>
        <v>0.27180718448356683</v>
      </c>
      <c r="F77" s="24">
        <f t="shared" si="9"/>
        <v>-9.02168064582423</v>
      </c>
    </row>
    <row r="78" spans="1:6" ht="15">
      <c r="A78" s="6" t="s">
        <v>26</v>
      </c>
      <c r="B78" s="3">
        <v>102839496</v>
      </c>
      <c r="C78" s="2">
        <f t="shared" si="7"/>
        <v>0.2534668201565867</v>
      </c>
      <c r="D78" s="3">
        <v>124638822</v>
      </c>
      <c r="E78" s="2">
        <f t="shared" si="8"/>
        <v>0.29138073975496576</v>
      </c>
      <c r="F78" s="24">
        <f t="shared" si="9"/>
        <v>-17.4899968165617</v>
      </c>
    </row>
    <row r="79" spans="1:6" ht="15">
      <c r="A79" s="6" t="s">
        <v>33</v>
      </c>
      <c r="B79" s="3">
        <v>35546212</v>
      </c>
      <c r="C79" s="2">
        <f t="shared" si="7"/>
        <v>0.08761016608105415</v>
      </c>
      <c r="D79" s="3">
        <v>43663325</v>
      </c>
      <c r="E79" s="2">
        <f t="shared" si="8"/>
        <v>0.10207615680659667</v>
      </c>
      <c r="F79" s="24">
        <f t="shared" si="9"/>
        <v>-18.59023104630717</v>
      </c>
    </row>
    <row r="80" spans="1:6" ht="15">
      <c r="A80" s="6" t="s">
        <v>38</v>
      </c>
      <c r="B80" s="3">
        <v>34087626</v>
      </c>
      <c r="C80" s="2">
        <f t="shared" si="7"/>
        <v>0.08401521307442998</v>
      </c>
      <c r="D80" s="3">
        <v>34144972</v>
      </c>
      <c r="E80" s="2">
        <f t="shared" si="8"/>
        <v>0.07982414339789407</v>
      </c>
      <c r="F80" s="24">
        <f t="shared" si="9"/>
        <v>-0.1679485928411363</v>
      </c>
    </row>
    <row r="81" spans="1:6" ht="15">
      <c r="A81" s="6" t="s">
        <v>55</v>
      </c>
      <c r="B81" s="3">
        <v>29768975</v>
      </c>
      <c r="C81" s="2">
        <f t="shared" si="7"/>
        <v>0.0733711047414208</v>
      </c>
      <c r="D81" s="3">
        <v>27197162</v>
      </c>
      <c r="E81" s="2">
        <f t="shared" si="8"/>
        <v>0.06358154751170261</v>
      </c>
      <c r="F81" s="24">
        <f t="shared" si="9"/>
        <v>9.456181494230906</v>
      </c>
    </row>
    <row r="82" spans="1:6" ht="15">
      <c r="A82" s="6" t="s">
        <v>24</v>
      </c>
      <c r="B82" s="3">
        <v>26951793</v>
      </c>
      <c r="C82" s="2">
        <f t="shared" si="7"/>
        <v>0.06642764244224371</v>
      </c>
      <c r="D82" s="3">
        <v>8500000</v>
      </c>
      <c r="E82" s="2">
        <f t="shared" si="8"/>
        <v>0.0198713069345056</v>
      </c>
      <c r="F82" s="24">
        <f t="shared" si="9"/>
        <v>217.0799176470588</v>
      </c>
    </row>
    <row r="83" spans="1:6" ht="15">
      <c r="A83" s="6" t="s">
        <v>43</v>
      </c>
      <c r="B83" s="3">
        <v>22603421</v>
      </c>
      <c r="C83" s="2">
        <f t="shared" si="7"/>
        <v>0.05571028124768927</v>
      </c>
      <c r="D83" s="3">
        <v>547826</v>
      </c>
      <c r="E83" s="2">
        <f t="shared" si="8"/>
        <v>0.0012807080697297018</v>
      </c>
      <c r="F83" s="24">
        <f t="shared" si="9"/>
        <v>4026.0219485749126</v>
      </c>
    </row>
    <row r="84" spans="1:6" ht="15">
      <c r="A84" s="6" t="s">
        <v>13</v>
      </c>
      <c r="B84" s="3">
        <v>22451297</v>
      </c>
      <c r="C84" s="2">
        <f t="shared" si="7"/>
        <v>0.055335343718342554</v>
      </c>
      <c r="D84" s="3">
        <v>167524</v>
      </c>
      <c r="E84" s="2">
        <f t="shared" si="8"/>
        <v>0.00039163774387013125</v>
      </c>
      <c r="F84" s="24">
        <f t="shared" si="9"/>
        <v>13301.839139466583</v>
      </c>
    </row>
    <row r="85" spans="1:6" ht="15">
      <c r="A85" s="6" t="s">
        <v>52</v>
      </c>
      <c r="B85" s="3">
        <v>22164637</v>
      </c>
      <c r="C85" s="2">
        <f t="shared" si="7"/>
        <v>0.05462881751496553</v>
      </c>
      <c r="D85" s="3">
        <v>31707941</v>
      </c>
      <c r="E85" s="2">
        <f t="shared" si="8"/>
        <v>0.07412685033790523</v>
      </c>
      <c r="F85" s="24">
        <f t="shared" si="9"/>
        <v>-30.097520365639635</v>
      </c>
    </row>
    <row r="86" spans="1:6" ht="15">
      <c r="A86" s="7" t="s">
        <v>10</v>
      </c>
      <c r="B86" s="3">
        <f>B75-SUM(B76:B85)</f>
        <v>400089845</v>
      </c>
      <c r="C86" s="2">
        <f aca="true" t="shared" si="10" ref="C86:C111">(B86/$B$8)*100</f>
        <v>0.9860948831282843</v>
      </c>
      <c r="D86" s="3">
        <f>D75-SUM(D76:D85)</f>
        <v>644116098</v>
      </c>
      <c r="E86" s="2">
        <f aca="true" t="shared" si="11" ref="E86:E125">(D86/$D$8)*100</f>
        <v>1.5058151393898929</v>
      </c>
      <c r="F86" s="24">
        <f>IF(D86=0,0,(B86-D86)/D86*100)</f>
        <v>-37.8854454589334</v>
      </c>
    </row>
    <row r="87" spans="1:5" ht="15">
      <c r="A87" s="5"/>
      <c r="B87" s="1"/>
      <c r="C87" s="1"/>
      <c r="D87" s="1"/>
      <c r="E87" s="1"/>
    </row>
    <row r="88" spans="1:6" ht="15">
      <c r="A88" s="16" t="s">
        <v>69</v>
      </c>
      <c r="B88" s="3">
        <v>923651721</v>
      </c>
      <c r="C88" s="2">
        <f t="shared" si="10"/>
        <v>2.2765092572412917</v>
      </c>
      <c r="D88" s="3">
        <v>906900871</v>
      </c>
      <c r="E88" s="2">
        <f t="shared" si="11"/>
        <v>2.1201535960954665</v>
      </c>
      <c r="F88" s="24">
        <f>IF(D88=0,0,(B88-D88)/D88*100)</f>
        <v>1.8470431042291944</v>
      </c>
    </row>
    <row r="89" spans="1:6" ht="15">
      <c r="A89" s="6" t="s">
        <v>15</v>
      </c>
      <c r="B89" s="3">
        <v>309735694</v>
      </c>
      <c r="C89" s="2">
        <f t="shared" si="10"/>
        <v>0.7634004881468262</v>
      </c>
      <c r="D89" s="3">
        <v>277920898</v>
      </c>
      <c r="E89" s="2">
        <f t="shared" si="11"/>
        <v>0.649723702078991</v>
      </c>
      <c r="F89" s="24">
        <f aca="true" t="shared" si="12" ref="F89:F99">IF(D89=0,0,(B89-D89)/D89*100)</f>
        <v>11.447428469376923</v>
      </c>
    </row>
    <row r="90" spans="1:6" ht="15">
      <c r="A90" s="6" t="s">
        <v>20</v>
      </c>
      <c r="B90" s="3">
        <v>72408522</v>
      </c>
      <c r="C90" s="2">
        <f t="shared" si="10"/>
        <v>0.1784640973306428</v>
      </c>
      <c r="D90" s="3">
        <v>59718698</v>
      </c>
      <c r="E90" s="2">
        <f t="shared" si="11"/>
        <v>0.13961042090435832</v>
      </c>
      <c r="F90" s="24">
        <f t="shared" si="12"/>
        <v>21.249331323331933</v>
      </c>
    </row>
    <row r="91" spans="1:6" ht="15">
      <c r="A91" s="6" t="s">
        <v>53</v>
      </c>
      <c r="B91" s="3">
        <v>31951925</v>
      </c>
      <c r="C91" s="2">
        <f t="shared" si="10"/>
        <v>0.07875138582584795</v>
      </c>
      <c r="D91" s="3">
        <v>31028509</v>
      </c>
      <c r="E91" s="2">
        <f t="shared" si="11"/>
        <v>0.07253847365400817</v>
      </c>
      <c r="F91" s="24">
        <f t="shared" si="12"/>
        <v>2.976024403879671</v>
      </c>
    </row>
    <row r="92" spans="1:6" ht="15">
      <c r="A92" s="6" t="s">
        <v>25</v>
      </c>
      <c r="B92" s="3">
        <v>30776058</v>
      </c>
      <c r="C92" s="2">
        <f t="shared" si="10"/>
        <v>0.07585324570449743</v>
      </c>
      <c r="D92" s="3">
        <v>29895274</v>
      </c>
      <c r="E92" s="2">
        <f t="shared" si="11"/>
        <v>0.06988919594648764</v>
      </c>
      <c r="F92" s="24">
        <f t="shared" si="12"/>
        <v>2.9462315682405182</v>
      </c>
    </row>
    <row r="93" spans="1:6" ht="15">
      <c r="A93" s="6" t="s">
        <v>60</v>
      </c>
      <c r="B93" s="3">
        <v>25539636</v>
      </c>
      <c r="C93" s="2">
        <f t="shared" si="10"/>
        <v>0.0629471222309052</v>
      </c>
      <c r="D93" s="3">
        <v>21439222</v>
      </c>
      <c r="E93" s="2">
        <f t="shared" si="11"/>
        <v>0.05012063068223589</v>
      </c>
      <c r="F93" s="24">
        <f t="shared" si="12"/>
        <v>19.125759320930584</v>
      </c>
    </row>
    <row r="94" spans="1:6" ht="15">
      <c r="A94" s="6" t="s">
        <v>48</v>
      </c>
      <c r="B94" s="3">
        <v>20472606</v>
      </c>
      <c r="C94" s="2">
        <f t="shared" si="10"/>
        <v>0.05045849644322117</v>
      </c>
      <c r="D94" s="3">
        <v>30756033</v>
      </c>
      <c r="E94" s="2">
        <f t="shared" si="11"/>
        <v>0.07190147903891567</v>
      </c>
      <c r="F94" s="24">
        <f t="shared" si="12"/>
        <v>-33.4354791464816</v>
      </c>
    </row>
    <row r="95" spans="1:6" ht="15">
      <c r="A95" s="6" t="s">
        <v>59</v>
      </c>
      <c r="B95" s="3">
        <v>17335666</v>
      </c>
      <c r="C95" s="2">
        <f t="shared" si="10"/>
        <v>0.04272693184257394</v>
      </c>
      <c r="D95" s="3">
        <v>4080898</v>
      </c>
      <c r="E95" s="2">
        <f t="shared" si="11"/>
        <v>0.009540326673695297</v>
      </c>
      <c r="F95" s="24">
        <f t="shared" si="12"/>
        <v>324.80027680182155</v>
      </c>
    </row>
    <row r="96" spans="1:6" ht="15">
      <c r="A96" s="6" t="s">
        <v>27</v>
      </c>
      <c r="B96" s="3">
        <v>14645737</v>
      </c>
      <c r="C96" s="2">
        <f t="shared" si="10"/>
        <v>0.03609710792670228</v>
      </c>
      <c r="D96" s="3">
        <v>14372488</v>
      </c>
      <c r="E96" s="2">
        <f t="shared" si="11"/>
        <v>0.03360001417182335</v>
      </c>
      <c r="F96" s="24">
        <f t="shared" si="12"/>
        <v>1.9011948383606234</v>
      </c>
    </row>
    <row r="97" spans="1:6" ht="15">
      <c r="A97" s="6" t="s">
        <v>38</v>
      </c>
      <c r="B97" s="3">
        <v>12690657</v>
      </c>
      <c r="C97" s="2">
        <f t="shared" si="10"/>
        <v>0.03127845429627473</v>
      </c>
      <c r="D97" s="3">
        <v>11036719</v>
      </c>
      <c r="E97" s="2">
        <f t="shared" si="11"/>
        <v>0.02580165068222232</v>
      </c>
      <c r="F97" s="24">
        <f t="shared" si="12"/>
        <v>14.985776116978244</v>
      </c>
    </row>
    <row r="98" spans="1:6" ht="15">
      <c r="A98" s="6" t="s">
        <v>43</v>
      </c>
      <c r="B98" s="3">
        <v>12100319</v>
      </c>
      <c r="C98" s="2">
        <f t="shared" si="10"/>
        <v>0.029823457903861463</v>
      </c>
      <c r="D98" s="3">
        <v>17915288</v>
      </c>
      <c r="E98" s="2">
        <f t="shared" si="11"/>
        <v>0.041882374902125284</v>
      </c>
      <c r="F98" s="24">
        <f t="shared" si="12"/>
        <v>-32.45813854625167</v>
      </c>
    </row>
    <row r="99" spans="1:6" ht="15">
      <c r="A99" s="7" t="s">
        <v>10</v>
      </c>
      <c r="B99" s="3">
        <f>B88-SUM(B89:B98)</f>
        <v>375994901</v>
      </c>
      <c r="C99" s="2">
        <f t="shared" si="10"/>
        <v>0.9267084695899387</v>
      </c>
      <c r="D99" s="3">
        <f>D88-SUM(D89:D98)</f>
        <v>408736844</v>
      </c>
      <c r="E99" s="2">
        <f t="shared" si="11"/>
        <v>0.9555453273606039</v>
      </c>
      <c r="F99" s="24">
        <f t="shared" si="12"/>
        <v>-8.010519110432824</v>
      </c>
    </row>
    <row r="100" spans="1:5" ht="15">
      <c r="A100" s="5"/>
      <c r="B100" s="1"/>
      <c r="C100" s="1"/>
      <c r="D100" s="1"/>
      <c r="E100" s="1"/>
    </row>
    <row r="101" spans="1:6" ht="15">
      <c r="A101" s="16" t="s">
        <v>70</v>
      </c>
      <c r="B101" s="3">
        <v>814667407</v>
      </c>
      <c r="C101" s="2">
        <f t="shared" si="10"/>
        <v>2.007897404879365</v>
      </c>
      <c r="D101" s="3">
        <v>802901861</v>
      </c>
      <c r="E101" s="2">
        <f t="shared" si="11"/>
        <v>1.877024625672559</v>
      </c>
      <c r="F101" s="24">
        <f>IF(D101=0,0,(B101-D101)/D101*100)</f>
        <v>1.465377846471326</v>
      </c>
    </row>
    <row r="102" spans="1:6" ht="15">
      <c r="A102" s="6" t="s">
        <v>59</v>
      </c>
      <c r="B102" s="3">
        <v>86823051</v>
      </c>
      <c r="C102" s="2">
        <f t="shared" si="10"/>
        <v>0.21399135068945843</v>
      </c>
      <c r="D102" s="3">
        <v>48921614</v>
      </c>
      <c r="E102" s="2">
        <f t="shared" si="11"/>
        <v>0.11436898912063603</v>
      </c>
      <c r="F102" s="24">
        <f aca="true" t="shared" si="13" ref="F102:F112">IF(D102=0,0,(B102-D102)/D102*100)</f>
        <v>77.47380738501391</v>
      </c>
    </row>
    <row r="103" spans="1:6" ht="15">
      <c r="A103" s="6" t="s">
        <v>33</v>
      </c>
      <c r="B103" s="3">
        <v>56063326</v>
      </c>
      <c r="C103" s="2">
        <f t="shared" si="10"/>
        <v>0.13817836066234795</v>
      </c>
      <c r="D103" s="3">
        <v>87559857</v>
      </c>
      <c r="E103" s="2">
        <f t="shared" si="11"/>
        <v>0.20469750512804924</v>
      </c>
      <c r="F103" s="24">
        <f t="shared" si="13"/>
        <v>-35.97142809404086</v>
      </c>
    </row>
    <row r="104" spans="1:6" ht="15">
      <c r="A104" s="6" t="s">
        <v>53</v>
      </c>
      <c r="B104" s="3">
        <v>51359054</v>
      </c>
      <c r="C104" s="2">
        <f t="shared" si="10"/>
        <v>0.12658381857132422</v>
      </c>
      <c r="D104" s="3">
        <v>39962748</v>
      </c>
      <c r="E104" s="2">
        <f t="shared" si="11"/>
        <v>0.09342494487697645</v>
      </c>
      <c r="F104" s="24">
        <f t="shared" si="13"/>
        <v>28.5173231830804</v>
      </c>
    </row>
    <row r="105" spans="1:6" ht="15">
      <c r="A105" s="6" t="s">
        <v>40</v>
      </c>
      <c r="B105" s="3">
        <v>35479837</v>
      </c>
      <c r="C105" s="2">
        <f t="shared" si="10"/>
        <v>0.08744657270650188</v>
      </c>
      <c r="D105" s="3">
        <v>43265401</v>
      </c>
      <c r="E105" s="2">
        <f t="shared" si="11"/>
        <v>0.10114588975476066</v>
      </c>
      <c r="F105" s="24">
        <f t="shared" si="13"/>
        <v>-17.9948961989281</v>
      </c>
    </row>
    <row r="106" spans="1:6" ht="15">
      <c r="A106" s="6" t="s">
        <v>57</v>
      </c>
      <c r="B106" s="3">
        <v>26243349</v>
      </c>
      <c r="C106" s="2">
        <f t="shared" si="10"/>
        <v>0.0646815521274972</v>
      </c>
      <c r="D106" s="3">
        <v>0</v>
      </c>
      <c r="E106" s="2">
        <f t="shared" si="11"/>
        <v>0</v>
      </c>
      <c r="F106" s="24">
        <f t="shared" si="13"/>
        <v>0</v>
      </c>
    </row>
    <row r="107" spans="1:6" ht="15">
      <c r="A107" s="6" t="s">
        <v>19</v>
      </c>
      <c r="B107" s="3">
        <v>24408980</v>
      </c>
      <c r="C107" s="2">
        <f t="shared" si="10"/>
        <v>0.06016041292020453</v>
      </c>
      <c r="D107" s="3">
        <v>26713874</v>
      </c>
      <c r="E107" s="2">
        <f t="shared" si="11"/>
        <v>0.062451716431024575</v>
      </c>
      <c r="F107" s="24">
        <f t="shared" si="13"/>
        <v>-8.628078428460057</v>
      </c>
    </row>
    <row r="108" spans="1:6" ht="15">
      <c r="A108" s="6" t="s">
        <v>35</v>
      </c>
      <c r="B108" s="3">
        <v>23972508</v>
      </c>
      <c r="C108" s="2">
        <f t="shared" si="10"/>
        <v>0.05908464753598497</v>
      </c>
      <c r="D108" s="3">
        <v>23808675</v>
      </c>
      <c r="E108" s="2">
        <f t="shared" si="11"/>
        <v>0.055659939838692954</v>
      </c>
      <c r="F108" s="24">
        <f t="shared" si="13"/>
        <v>0.6881231315896412</v>
      </c>
    </row>
    <row r="109" spans="1:6" ht="15">
      <c r="A109" s="6" t="s">
        <v>45</v>
      </c>
      <c r="B109" s="3">
        <v>22057898</v>
      </c>
      <c r="C109" s="2">
        <f t="shared" si="10"/>
        <v>0.05436573965121662</v>
      </c>
      <c r="D109" s="3">
        <v>20854591</v>
      </c>
      <c r="E109" s="2">
        <f t="shared" si="11"/>
        <v>0.04875387985347977</v>
      </c>
      <c r="F109" s="24">
        <f t="shared" si="13"/>
        <v>5.769986090832469</v>
      </c>
    </row>
    <row r="110" spans="1:6" ht="15">
      <c r="A110" s="6" t="s">
        <v>14</v>
      </c>
      <c r="B110" s="3">
        <v>19288449</v>
      </c>
      <c r="C110" s="2">
        <f t="shared" si="10"/>
        <v>0.04753992409475144</v>
      </c>
      <c r="D110" s="3">
        <v>0</v>
      </c>
      <c r="E110" s="2">
        <f t="shared" si="11"/>
        <v>0</v>
      </c>
      <c r="F110" s="24">
        <f t="shared" si="13"/>
        <v>0</v>
      </c>
    </row>
    <row r="111" spans="1:6" ht="15">
      <c r="A111" s="6" t="s">
        <v>24</v>
      </c>
      <c r="B111" s="3">
        <v>18915932</v>
      </c>
      <c r="C111" s="2">
        <f t="shared" si="10"/>
        <v>0.046621787550750186</v>
      </c>
      <c r="D111" s="3">
        <v>2300000</v>
      </c>
      <c r="E111" s="2">
        <f t="shared" si="11"/>
        <v>0.005376941876395633</v>
      </c>
      <c r="F111" s="24">
        <f t="shared" si="13"/>
        <v>722.4318260869566</v>
      </c>
    </row>
    <row r="112" spans="1:6" ht="15">
      <c r="A112" s="7" t="s">
        <v>10</v>
      </c>
      <c r="B112" s="3">
        <f>B101-SUM(B102:B111)</f>
        <v>450055023</v>
      </c>
      <c r="C112" s="2">
        <f aca="true" t="shared" si="14" ref="C112:C125">(B112/$B$8)*100</f>
        <v>1.1092432383693274</v>
      </c>
      <c r="D112" s="3">
        <f>D101-SUM(D102:D111)</f>
        <v>509515101</v>
      </c>
      <c r="E112" s="2">
        <f t="shared" si="11"/>
        <v>1.1911448187925437</v>
      </c>
      <c r="F112" s="24">
        <f t="shared" si="13"/>
        <v>-11.669934391208555</v>
      </c>
    </row>
    <row r="113" spans="1:5" ht="15">
      <c r="A113" s="5"/>
      <c r="B113" s="1"/>
      <c r="C113" s="1"/>
      <c r="D113" s="1"/>
      <c r="E113" s="1"/>
    </row>
    <row r="114" spans="1:6" ht="15">
      <c r="A114" s="16" t="s">
        <v>71</v>
      </c>
      <c r="B114" s="3">
        <v>799302361</v>
      </c>
      <c r="C114" s="2">
        <f t="shared" si="14"/>
        <v>1.9700274278505034</v>
      </c>
      <c r="D114" s="3">
        <v>775564156</v>
      </c>
      <c r="E114" s="2">
        <f t="shared" si="11"/>
        <v>1.8131145166207978</v>
      </c>
      <c r="F114" s="24">
        <f>IF(D114=0,0,(B114-D114)/D114*100)</f>
        <v>3.0607661295785826</v>
      </c>
    </row>
    <row r="115" spans="1:6" ht="15">
      <c r="A115" s="6" t="s">
        <v>56</v>
      </c>
      <c r="B115" s="3">
        <v>174827598</v>
      </c>
      <c r="C115" s="2">
        <f t="shared" si="14"/>
        <v>0.4308947152043028</v>
      </c>
      <c r="D115" s="3">
        <v>98233548</v>
      </c>
      <c r="E115" s="2">
        <f t="shared" si="11"/>
        <v>0.22965046865570457</v>
      </c>
      <c r="F115" s="24">
        <f aca="true" t="shared" si="15" ref="F115:F125">IF(D115=0,0,(B115-D115)/D115*100)</f>
        <v>77.97137694751696</v>
      </c>
    </row>
    <row r="116" spans="1:6" ht="15">
      <c r="A116" s="6" t="s">
        <v>39</v>
      </c>
      <c r="B116" s="3">
        <v>82390513</v>
      </c>
      <c r="C116" s="2">
        <f t="shared" si="14"/>
        <v>0.20306654693426268</v>
      </c>
      <c r="D116" s="3">
        <v>143170147</v>
      </c>
      <c r="E116" s="2">
        <f t="shared" si="11"/>
        <v>0.33470328645826897</v>
      </c>
      <c r="F116" s="24">
        <f t="shared" si="15"/>
        <v>-42.452728640419714</v>
      </c>
    </row>
    <row r="117" spans="1:6" ht="15">
      <c r="A117" s="6" t="s">
        <v>31</v>
      </c>
      <c r="B117" s="3">
        <v>80302471</v>
      </c>
      <c r="C117" s="2">
        <f t="shared" si="14"/>
        <v>0.1979201840418055</v>
      </c>
      <c r="D117" s="3">
        <v>117816938</v>
      </c>
      <c r="E117" s="2">
        <f t="shared" si="11"/>
        <v>0.2754325337743078</v>
      </c>
      <c r="F117" s="24">
        <f t="shared" si="15"/>
        <v>-31.841318945158804</v>
      </c>
    </row>
    <row r="118" spans="1:6" ht="15">
      <c r="A118" s="6" t="s">
        <v>52</v>
      </c>
      <c r="B118" s="3">
        <v>79489928</v>
      </c>
      <c r="C118" s="2">
        <f t="shared" si="14"/>
        <v>0.19591752262803802</v>
      </c>
      <c r="D118" s="3">
        <v>80431053</v>
      </c>
      <c r="E118" s="2">
        <f t="shared" si="11"/>
        <v>0.18803178132099854</v>
      </c>
      <c r="F118" s="24">
        <f t="shared" si="15"/>
        <v>-1.1701015526925902</v>
      </c>
    </row>
    <row r="119" spans="1:6" ht="15">
      <c r="A119" s="6" t="s">
        <v>54</v>
      </c>
      <c r="B119" s="3">
        <v>63483847</v>
      </c>
      <c r="C119" s="2">
        <f t="shared" si="14"/>
        <v>0.15646759714183417</v>
      </c>
      <c r="D119" s="3">
        <v>0</v>
      </c>
      <c r="E119" s="2">
        <f t="shared" si="11"/>
        <v>0</v>
      </c>
      <c r="F119" s="24">
        <f t="shared" si="15"/>
        <v>0</v>
      </c>
    </row>
    <row r="120" spans="1:6" ht="15">
      <c r="A120" s="6" t="s">
        <v>25</v>
      </c>
      <c r="B120" s="3">
        <v>63454643</v>
      </c>
      <c r="C120" s="2">
        <f t="shared" si="14"/>
        <v>0.1563956185217148</v>
      </c>
      <c r="D120" s="3">
        <v>29565889</v>
      </c>
      <c r="E120" s="2">
        <f t="shared" si="11"/>
        <v>0.06911915942476739</v>
      </c>
      <c r="F120" s="24">
        <f t="shared" si="15"/>
        <v>114.6211230110483</v>
      </c>
    </row>
    <row r="121" spans="1:6" ht="15">
      <c r="A121" s="6" t="s">
        <v>16</v>
      </c>
      <c r="B121" s="3">
        <v>30189713</v>
      </c>
      <c r="C121" s="2">
        <f t="shared" si="14"/>
        <v>0.0744080907937352</v>
      </c>
      <c r="D121" s="3">
        <v>37653214</v>
      </c>
      <c r="E121" s="2">
        <f t="shared" si="11"/>
        <v>0.08802571440760275</v>
      </c>
      <c r="F121" s="24">
        <f t="shared" si="15"/>
        <v>-19.82168374789998</v>
      </c>
    </row>
    <row r="122" spans="1:6" ht="15">
      <c r="A122" s="6" t="s">
        <v>58</v>
      </c>
      <c r="B122" s="3">
        <v>25887010</v>
      </c>
      <c r="C122" s="2">
        <f t="shared" si="14"/>
        <v>0.06380328923492352</v>
      </c>
      <c r="D122" s="3">
        <v>27893745</v>
      </c>
      <c r="E122" s="2">
        <f t="shared" si="11"/>
        <v>0.06521001981739187</v>
      </c>
      <c r="F122" s="24">
        <f t="shared" si="15"/>
        <v>-7.194211462103779</v>
      </c>
    </row>
    <row r="123" spans="1:6" ht="15">
      <c r="A123" s="6" t="s">
        <v>41</v>
      </c>
      <c r="B123" s="3">
        <v>19646562</v>
      </c>
      <c r="C123" s="2">
        <f t="shared" si="14"/>
        <v>0.0484225593360476</v>
      </c>
      <c r="D123" s="3">
        <v>19356070</v>
      </c>
      <c r="E123" s="2">
        <f t="shared" si="11"/>
        <v>0.045250636237150095</v>
      </c>
      <c r="F123" s="24">
        <f t="shared" si="15"/>
        <v>1.500779858721321</v>
      </c>
    </row>
    <row r="124" spans="1:6" ht="15">
      <c r="A124" s="6" t="s">
        <v>49</v>
      </c>
      <c r="B124" s="3">
        <v>13519046</v>
      </c>
      <c r="C124" s="2">
        <f t="shared" si="14"/>
        <v>0.03332017108651158</v>
      </c>
      <c r="D124" s="3">
        <v>16271275</v>
      </c>
      <c r="E124" s="2">
        <f t="shared" si="11"/>
        <v>0.038038999969499714</v>
      </c>
      <c r="F124" s="24">
        <f t="shared" si="15"/>
        <v>-16.914648667667407</v>
      </c>
    </row>
    <row r="125" spans="1:6" ht="15">
      <c r="A125" s="7" t="s">
        <v>10</v>
      </c>
      <c r="B125" s="3">
        <f>B114-SUM(B115:B124)</f>
        <v>166111030</v>
      </c>
      <c r="C125" s="2">
        <f t="shared" si="14"/>
        <v>0.4094111329273276</v>
      </c>
      <c r="D125" s="3">
        <f>D114-SUM(D115:D124)</f>
        <v>205172277</v>
      </c>
      <c r="E125" s="2">
        <f t="shared" si="11"/>
        <v>0.4796519165551063</v>
      </c>
      <c r="F125" s="24">
        <f t="shared" si="15"/>
        <v>-19.03826753358106</v>
      </c>
    </row>
    <row r="126" spans="1:5" ht="15">
      <c r="A126" s="5"/>
      <c r="B126" s="1"/>
      <c r="C126" s="1"/>
      <c r="D126" s="1"/>
      <c r="E126" s="1"/>
    </row>
    <row r="127" spans="1:6" ht="15">
      <c r="A127" s="16" t="s">
        <v>72</v>
      </c>
      <c r="B127" s="3">
        <v>791749116</v>
      </c>
      <c r="C127" s="2">
        <f aca="true" t="shared" si="16" ref="C127:C166">(B127/$B$8)*100</f>
        <v>1.9514110687036865</v>
      </c>
      <c r="D127" s="3">
        <v>727155640</v>
      </c>
      <c r="E127" s="2">
        <f aca="true" t="shared" si="17" ref="E127:E137">(D127/$D$8)*100</f>
        <v>1.6999450484231597</v>
      </c>
      <c r="F127" s="24">
        <f>IF(D127=0,0,(B127-D127)/D127*100)</f>
        <v>8.883033073909735</v>
      </c>
    </row>
    <row r="128" spans="1:6" ht="15">
      <c r="A128" s="6" t="s">
        <v>32</v>
      </c>
      <c r="B128" s="3">
        <v>163504507</v>
      </c>
      <c r="C128" s="2">
        <f t="shared" si="16"/>
        <v>0.4029868784125544</v>
      </c>
      <c r="D128" s="3">
        <v>50460986</v>
      </c>
      <c r="E128" s="2">
        <f t="shared" si="17"/>
        <v>0.11796773423809294</v>
      </c>
      <c r="F128" s="24">
        <f aca="true" t="shared" si="18" ref="F128:F137">IF(D128=0,0,(B128-D128)/D128*100)</f>
        <v>224.02162534041645</v>
      </c>
    </row>
    <row r="129" spans="1:6" ht="15">
      <c r="A129" s="6" t="s">
        <v>51</v>
      </c>
      <c r="B129" s="3">
        <v>111997367</v>
      </c>
      <c r="C129" s="2">
        <f t="shared" si="16"/>
        <v>0.27603807470429687</v>
      </c>
      <c r="D129" s="3">
        <v>90407076</v>
      </c>
      <c r="E129" s="2">
        <f t="shared" si="17"/>
        <v>0.21135373602907936</v>
      </c>
      <c r="F129" s="24">
        <f t="shared" si="18"/>
        <v>23.881195980721685</v>
      </c>
    </row>
    <row r="130" spans="1:6" ht="15">
      <c r="A130" s="6" t="s">
        <v>29</v>
      </c>
      <c r="B130" s="3">
        <v>108565343</v>
      </c>
      <c r="C130" s="2">
        <f t="shared" si="16"/>
        <v>0.26757922140554974</v>
      </c>
      <c r="D130" s="3">
        <v>72503881</v>
      </c>
      <c r="E130" s="2">
        <f t="shared" si="17"/>
        <v>0.16949963215221986</v>
      </c>
      <c r="F130" s="24">
        <f t="shared" si="18"/>
        <v>49.737285097883245</v>
      </c>
    </row>
    <row r="131" spans="1:6" ht="15">
      <c r="A131" s="6" t="s">
        <v>13</v>
      </c>
      <c r="B131" s="3">
        <v>62674260</v>
      </c>
      <c r="C131" s="2">
        <f t="shared" si="16"/>
        <v>0.15447222133281513</v>
      </c>
      <c r="D131" s="3">
        <v>44484428</v>
      </c>
      <c r="E131" s="2">
        <f t="shared" si="17"/>
        <v>0.10399573206987237</v>
      </c>
      <c r="F131" s="24">
        <f t="shared" si="18"/>
        <v>40.8903358271798</v>
      </c>
    </row>
    <row r="132" spans="1:6" ht="15">
      <c r="A132" s="6" t="s">
        <v>14</v>
      </c>
      <c r="B132" s="3">
        <v>61566555</v>
      </c>
      <c r="C132" s="2">
        <f t="shared" si="16"/>
        <v>0.1517420789756263</v>
      </c>
      <c r="D132" s="3">
        <v>145281754</v>
      </c>
      <c r="E132" s="2">
        <f t="shared" si="17"/>
        <v>0.339639803025569</v>
      </c>
      <c r="F132" s="24">
        <f t="shared" si="18"/>
        <v>-57.62265163731435</v>
      </c>
    </row>
    <row r="133" spans="1:6" ht="15">
      <c r="A133" s="6" t="s">
        <v>28</v>
      </c>
      <c r="B133" s="3">
        <v>60048940</v>
      </c>
      <c r="C133" s="2">
        <f t="shared" si="16"/>
        <v>0.14800163816024212</v>
      </c>
      <c r="D133" s="3">
        <v>35298309</v>
      </c>
      <c r="E133" s="2">
        <f t="shared" si="17"/>
        <v>0.08252041557741428</v>
      </c>
      <c r="F133" s="24">
        <f t="shared" si="18"/>
        <v>70.11846091550731</v>
      </c>
    </row>
    <row r="134" spans="1:6" ht="15">
      <c r="A134" s="6" t="s">
        <v>16</v>
      </c>
      <c r="B134" s="3">
        <v>38609352</v>
      </c>
      <c r="C134" s="2">
        <f t="shared" si="16"/>
        <v>0.09515983703135177</v>
      </c>
      <c r="D134" s="3">
        <v>21962081</v>
      </c>
      <c r="E134" s="2">
        <f t="shared" si="17"/>
        <v>0.051342970878996905</v>
      </c>
      <c r="F134" s="24">
        <f t="shared" si="18"/>
        <v>75.80006193402164</v>
      </c>
    </row>
    <row r="135" spans="1:6" ht="15">
      <c r="A135" s="6" t="s">
        <v>18</v>
      </c>
      <c r="B135" s="3">
        <v>27478479</v>
      </c>
      <c r="C135" s="2">
        <f t="shared" si="16"/>
        <v>0.06772575679357223</v>
      </c>
      <c r="D135" s="3">
        <v>67806561</v>
      </c>
      <c r="E135" s="2">
        <f t="shared" si="17"/>
        <v>0.15851823362403258</v>
      </c>
      <c r="F135" s="24">
        <f t="shared" si="18"/>
        <v>-59.47519149363731</v>
      </c>
    </row>
    <row r="136" spans="1:6" ht="15">
      <c r="A136" s="6" t="s">
        <v>30</v>
      </c>
      <c r="B136" s="3">
        <v>24282284</v>
      </c>
      <c r="C136" s="2">
        <f t="shared" si="16"/>
        <v>0.05984814736566934</v>
      </c>
      <c r="D136" s="3">
        <v>21154866</v>
      </c>
      <c r="E136" s="2">
        <f t="shared" si="17"/>
        <v>0.04945586299345138</v>
      </c>
      <c r="F136" s="24">
        <f t="shared" si="18"/>
        <v>14.7834450948543</v>
      </c>
    </row>
    <row r="137" spans="1:6" ht="15">
      <c r="A137" s="6" t="s">
        <v>26</v>
      </c>
      <c r="B137" s="3">
        <v>22235268</v>
      </c>
      <c r="C137" s="2">
        <f t="shared" si="16"/>
        <v>0.054802900582957996</v>
      </c>
      <c r="D137" s="3">
        <v>20423714</v>
      </c>
      <c r="E137" s="2">
        <f t="shared" si="17"/>
        <v>0.0477465752513599</v>
      </c>
      <c r="F137" s="24">
        <f t="shared" si="18"/>
        <v>8.869855893986765</v>
      </c>
    </row>
    <row r="138" spans="1:6" ht="15">
      <c r="A138" s="7" t="s">
        <v>10</v>
      </c>
      <c r="B138" s="3">
        <f>B127-SUM(B128:B137)</f>
        <v>110786761</v>
      </c>
      <c r="C138" s="2">
        <f t="shared" si="16"/>
        <v>0.2730543139390508</v>
      </c>
      <c r="D138" s="3">
        <f>D127-SUM(D128:D137)</f>
        <v>157371984</v>
      </c>
      <c r="E138" s="2">
        <f aca="true" t="shared" si="19" ref="E138:E164">(D138/$D$8)*100</f>
        <v>0.3679043525830711</v>
      </c>
      <c r="F138" s="24">
        <f>IF(D138=0,0,(B138-D138)/D138*100)</f>
        <v>-29.601979854304943</v>
      </c>
    </row>
    <row r="139" spans="1:5" ht="15">
      <c r="A139" s="5"/>
      <c r="B139" s="1"/>
      <c r="C139" s="1"/>
      <c r="D139" s="1"/>
      <c r="E139" s="1"/>
    </row>
    <row r="140" spans="1:6" ht="15">
      <c r="A140" s="16" t="s">
        <v>73</v>
      </c>
      <c r="B140" s="3">
        <v>781383981</v>
      </c>
      <c r="C140" s="2">
        <f t="shared" si="16"/>
        <v>1.9258642903633518</v>
      </c>
      <c r="D140" s="3">
        <v>867752735</v>
      </c>
      <c r="E140" s="2">
        <f t="shared" si="19"/>
        <v>2.0286330518166706</v>
      </c>
      <c r="F140" s="24">
        <f>IF(D140=0,0,(B140-D140)/D140*100)</f>
        <v>-9.95315261092205</v>
      </c>
    </row>
    <row r="141" spans="1:6" ht="15">
      <c r="A141" s="6" t="s">
        <v>16</v>
      </c>
      <c r="B141" s="3">
        <v>182034414</v>
      </c>
      <c r="C141" s="2">
        <f t="shared" si="16"/>
        <v>0.44865723647311195</v>
      </c>
      <c r="D141" s="3">
        <v>168378177</v>
      </c>
      <c r="E141" s="2">
        <f t="shared" si="19"/>
        <v>0.39363463955758954</v>
      </c>
      <c r="F141" s="24">
        <f aca="true" t="shared" si="20" ref="F141:F151">IF(D141=0,0,(B141-D141)/D141*100)</f>
        <v>8.110455430337627</v>
      </c>
    </row>
    <row r="142" spans="1:6" ht="15">
      <c r="A142" s="6" t="s">
        <v>39</v>
      </c>
      <c r="B142" s="3">
        <v>139383952</v>
      </c>
      <c r="C142" s="2">
        <f t="shared" si="16"/>
        <v>0.3435373418622969</v>
      </c>
      <c r="D142" s="3">
        <v>175028907</v>
      </c>
      <c r="E142" s="2">
        <f t="shared" si="19"/>
        <v>0.409182721577416</v>
      </c>
      <c r="F142" s="24">
        <f t="shared" si="20"/>
        <v>-20.365181735380432</v>
      </c>
    </row>
    <row r="143" spans="1:6" ht="15">
      <c r="A143" s="6" t="s">
        <v>19</v>
      </c>
      <c r="B143" s="3">
        <v>82879861</v>
      </c>
      <c r="C143" s="2">
        <f t="shared" si="16"/>
        <v>0.2042726349289956</v>
      </c>
      <c r="D143" s="3">
        <v>99750261</v>
      </c>
      <c r="E143" s="2">
        <f t="shared" si="19"/>
        <v>0.2331962415444757</v>
      </c>
      <c r="F143" s="24">
        <f t="shared" si="20"/>
        <v>-16.912637451645367</v>
      </c>
    </row>
    <row r="144" spans="1:6" ht="15">
      <c r="A144" s="6" t="s">
        <v>14</v>
      </c>
      <c r="B144" s="3">
        <v>44156124</v>
      </c>
      <c r="C144" s="2">
        <f t="shared" si="16"/>
        <v>0.10883087506301997</v>
      </c>
      <c r="D144" s="3">
        <v>73970964</v>
      </c>
      <c r="E144" s="2">
        <f t="shared" si="19"/>
        <v>0.17292937998650165</v>
      </c>
      <c r="F144" s="24">
        <f t="shared" si="20"/>
        <v>-40.30613958201221</v>
      </c>
    </row>
    <row r="145" spans="1:6" ht="15">
      <c r="A145" s="6" t="s">
        <v>20</v>
      </c>
      <c r="B145" s="3">
        <v>43955595</v>
      </c>
      <c r="C145" s="2">
        <f t="shared" si="16"/>
        <v>0.10833663452357606</v>
      </c>
      <c r="D145" s="3">
        <v>46531073</v>
      </c>
      <c r="E145" s="2">
        <f t="shared" si="19"/>
        <v>0.10878038042057485</v>
      </c>
      <c r="F145" s="24">
        <f t="shared" si="20"/>
        <v>-5.534963700493217</v>
      </c>
    </row>
    <row r="146" spans="1:6" ht="15">
      <c r="A146" s="6" t="s">
        <v>54</v>
      </c>
      <c r="B146" s="3">
        <v>24620632</v>
      </c>
      <c r="C146" s="2">
        <f t="shared" si="16"/>
        <v>0.06068206813543217</v>
      </c>
      <c r="D146" s="3">
        <v>0</v>
      </c>
      <c r="E146" s="2">
        <f t="shared" si="19"/>
        <v>0</v>
      </c>
      <c r="F146" s="24">
        <f t="shared" si="20"/>
        <v>0</v>
      </c>
    </row>
    <row r="147" spans="1:6" ht="15">
      <c r="A147" s="6" t="s">
        <v>33</v>
      </c>
      <c r="B147" s="3">
        <v>19050690</v>
      </c>
      <c r="C147" s="2">
        <f t="shared" si="16"/>
        <v>0.04695392338454172</v>
      </c>
      <c r="D147" s="3">
        <v>25040700</v>
      </c>
      <c r="E147" s="2">
        <f t="shared" si="19"/>
        <v>0.058540168888808745</v>
      </c>
      <c r="F147" s="24">
        <f t="shared" si="20"/>
        <v>-23.92109645497131</v>
      </c>
    </row>
    <row r="148" spans="1:6" ht="15">
      <c r="A148" s="6" t="s">
        <v>51</v>
      </c>
      <c r="B148" s="3">
        <v>18868620</v>
      </c>
      <c r="C148" s="2">
        <f t="shared" si="16"/>
        <v>0.046505178439837695</v>
      </c>
      <c r="D148" s="3">
        <v>39169918</v>
      </c>
      <c r="E148" s="2">
        <f t="shared" si="19"/>
        <v>0.09157146625616655</v>
      </c>
      <c r="F148" s="24">
        <f t="shared" si="20"/>
        <v>-51.828798824649056</v>
      </c>
    </row>
    <row r="149" spans="1:6" ht="15">
      <c r="A149" s="6" t="s">
        <v>43</v>
      </c>
      <c r="B149" s="3">
        <v>18453483</v>
      </c>
      <c r="C149" s="2">
        <f t="shared" si="16"/>
        <v>0.045481997080417724</v>
      </c>
      <c r="D149" s="3">
        <v>7342448</v>
      </c>
      <c r="E149" s="2">
        <f t="shared" si="19"/>
        <v>0.01716518092454668</v>
      </c>
      <c r="F149" s="24">
        <f t="shared" si="20"/>
        <v>151.32602913905552</v>
      </c>
    </row>
    <row r="150" spans="1:6" ht="15">
      <c r="A150" s="6" t="s">
        <v>23</v>
      </c>
      <c r="B150" s="3">
        <v>15983174</v>
      </c>
      <c r="C150" s="2">
        <f t="shared" si="16"/>
        <v>0.03939346697877081</v>
      </c>
      <c r="D150" s="3">
        <v>18473643</v>
      </c>
      <c r="E150" s="2">
        <f t="shared" si="19"/>
        <v>0.04318769767664481</v>
      </c>
      <c r="F150" s="24">
        <f t="shared" si="20"/>
        <v>-13.481201298520276</v>
      </c>
    </row>
    <row r="151" spans="1:6" ht="15">
      <c r="A151" s="7" t="s">
        <v>10</v>
      </c>
      <c r="B151" s="3">
        <f>B140-SUM(B141:B150)</f>
        <v>191997436</v>
      </c>
      <c r="C151" s="2">
        <f t="shared" si="16"/>
        <v>0.4732129334933513</v>
      </c>
      <c r="D151" s="3">
        <f>D140-SUM(D141:D150)</f>
        <v>214066644</v>
      </c>
      <c r="E151" s="2">
        <f t="shared" si="19"/>
        <v>0.500445174983946</v>
      </c>
      <c r="F151" s="24">
        <f t="shared" si="20"/>
        <v>-10.309503427353214</v>
      </c>
    </row>
    <row r="152" spans="1:5" ht="15">
      <c r="A152" s="5"/>
      <c r="B152" s="1"/>
      <c r="C152" s="1"/>
      <c r="D152" s="1"/>
      <c r="E152" s="1"/>
    </row>
    <row r="153" spans="1:6" ht="15">
      <c r="A153" s="16" t="s">
        <v>74</v>
      </c>
      <c r="B153" s="3">
        <v>656095633</v>
      </c>
      <c r="C153" s="2">
        <f t="shared" si="16"/>
        <v>1.617068152639847</v>
      </c>
      <c r="D153" s="3">
        <v>755553114</v>
      </c>
      <c r="E153" s="2">
        <f t="shared" si="19"/>
        <v>1.7663326863077058</v>
      </c>
      <c r="F153" s="24">
        <f>IF(D153=0,0,(B153-D153)/D153*100)</f>
        <v>-13.1635326699216</v>
      </c>
    </row>
    <row r="154" spans="1:6" ht="15">
      <c r="A154" s="6" t="s">
        <v>22</v>
      </c>
      <c r="B154" s="3">
        <v>131428688</v>
      </c>
      <c r="C154" s="2">
        <f t="shared" si="16"/>
        <v>0.3239301330756439</v>
      </c>
      <c r="D154" s="3">
        <v>44249168</v>
      </c>
      <c r="E154" s="2">
        <f t="shared" si="19"/>
        <v>0.10344574104994156</v>
      </c>
      <c r="F154" s="24">
        <f aca="true" t="shared" si="21" ref="F154:F164">IF(D154=0,0,(B154-D154)/D154*100)</f>
        <v>197.01956881991543</v>
      </c>
    </row>
    <row r="155" spans="1:6" ht="15">
      <c r="A155" s="6" t="s">
        <v>36</v>
      </c>
      <c r="B155" s="3">
        <v>120251529</v>
      </c>
      <c r="C155" s="2">
        <f t="shared" si="16"/>
        <v>0.2963819724923347</v>
      </c>
      <c r="D155" s="3">
        <v>124274521</v>
      </c>
      <c r="E155" s="2">
        <f t="shared" si="19"/>
        <v>0.2905290765799602</v>
      </c>
      <c r="F155" s="24">
        <f t="shared" si="21"/>
        <v>-3.237181658499412</v>
      </c>
    </row>
    <row r="156" spans="1:6" ht="15">
      <c r="A156" s="6" t="s">
        <v>15</v>
      </c>
      <c r="B156" s="3">
        <v>85329844</v>
      </c>
      <c r="C156" s="2">
        <f t="shared" si="16"/>
        <v>0.21031106787160447</v>
      </c>
      <c r="D156" s="3">
        <v>234739846</v>
      </c>
      <c r="E156" s="2">
        <f t="shared" si="19"/>
        <v>0.5487750034852443</v>
      </c>
      <c r="F156" s="24">
        <f t="shared" si="21"/>
        <v>-63.64918634222841</v>
      </c>
    </row>
    <row r="157" spans="1:6" ht="15">
      <c r="A157" s="6" t="s">
        <v>26</v>
      </c>
      <c r="B157" s="3">
        <v>82170964</v>
      </c>
      <c r="C157" s="2">
        <f t="shared" si="16"/>
        <v>0.20252542811257418</v>
      </c>
      <c r="D157" s="3">
        <v>102029660</v>
      </c>
      <c r="E157" s="2">
        <f t="shared" si="19"/>
        <v>0.23852502238626452</v>
      </c>
      <c r="F157" s="24">
        <f t="shared" si="21"/>
        <v>-19.463650079790522</v>
      </c>
    </row>
    <row r="158" spans="1:6" ht="15">
      <c r="A158" s="6" t="s">
        <v>62</v>
      </c>
      <c r="B158" s="3">
        <v>18263618</v>
      </c>
      <c r="C158" s="2">
        <f t="shared" si="16"/>
        <v>0.04501403992698097</v>
      </c>
      <c r="D158" s="3">
        <v>0</v>
      </c>
      <c r="E158" s="2">
        <f t="shared" si="19"/>
        <v>0</v>
      </c>
      <c r="F158" s="24">
        <f t="shared" si="21"/>
        <v>0</v>
      </c>
    </row>
    <row r="159" spans="1:6" ht="15">
      <c r="A159" s="6" t="s">
        <v>14</v>
      </c>
      <c r="B159" s="3">
        <v>17812206</v>
      </c>
      <c r="C159" s="2">
        <f t="shared" si="16"/>
        <v>0.04390145216964186</v>
      </c>
      <c r="D159" s="3">
        <v>21097793</v>
      </c>
      <c r="E159" s="2">
        <f t="shared" si="19"/>
        <v>0.049322437687489847</v>
      </c>
      <c r="F159" s="24">
        <f t="shared" si="21"/>
        <v>-15.573131274915816</v>
      </c>
    </row>
    <row r="160" spans="1:6" ht="15">
      <c r="A160" s="6" t="s">
        <v>23</v>
      </c>
      <c r="B160" s="3">
        <v>10253276</v>
      </c>
      <c r="C160" s="2">
        <f t="shared" si="16"/>
        <v>0.02527108129650739</v>
      </c>
      <c r="D160" s="3">
        <v>8339920</v>
      </c>
      <c r="E160" s="2">
        <f t="shared" si="19"/>
        <v>0.019497071779908465</v>
      </c>
      <c r="F160" s="24">
        <f t="shared" si="21"/>
        <v>22.94213853370296</v>
      </c>
    </row>
    <row r="161" spans="1:6" ht="15">
      <c r="A161" s="6" t="s">
        <v>37</v>
      </c>
      <c r="B161" s="3">
        <v>9781768</v>
      </c>
      <c r="C161" s="2">
        <f t="shared" si="16"/>
        <v>0.02410896325736033</v>
      </c>
      <c r="D161" s="3">
        <v>7685847</v>
      </c>
      <c r="E161" s="2">
        <f t="shared" si="19"/>
        <v>0.01796797938689989</v>
      </c>
      <c r="F161" s="24">
        <f t="shared" si="21"/>
        <v>27.269876696738827</v>
      </c>
    </row>
    <row r="162" spans="1:6" ht="15">
      <c r="A162" s="6" t="s">
        <v>44</v>
      </c>
      <c r="B162" s="3">
        <v>8080347</v>
      </c>
      <c r="C162" s="2">
        <f t="shared" si="16"/>
        <v>0.019915498806526773</v>
      </c>
      <c r="D162" s="3">
        <v>9735446</v>
      </c>
      <c r="E162" s="2">
        <f t="shared" si="19"/>
        <v>0.02275953360121233</v>
      </c>
      <c r="F162" s="24">
        <f t="shared" si="21"/>
        <v>-17.000751686157983</v>
      </c>
    </row>
    <row r="163" spans="1:6" ht="15">
      <c r="A163" s="6" t="s">
        <v>19</v>
      </c>
      <c r="B163" s="3">
        <v>6765126</v>
      </c>
      <c r="C163" s="2">
        <f t="shared" si="16"/>
        <v>0.016673895165517427</v>
      </c>
      <c r="D163" s="3">
        <v>4844503</v>
      </c>
      <c r="E163" s="2">
        <f t="shared" si="19"/>
        <v>0.011325483065662728</v>
      </c>
      <c r="F163" s="24">
        <f t="shared" si="21"/>
        <v>39.64540841444417</v>
      </c>
    </row>
    <row r="164" spans="1:6" ht="15">
      <c r="A164" s="7" t="s">
        <v>10</v>
      </c>
      <c r="B164" s="3">
        <f>B153-SUM(B154:B163)</f>
        <v>165958267</v>
      </c>
      <c r="C164" s="2">
        <f t="shared" si="16"/>
        <v>0.4090346204651547</v>
      </c>
      <c r="D164" s="3">
        <f>D153-SUM(D154:D163)</f>
        <v>198556410</v>
      </c>
      <c r="E164" s="2">
        <f t="shared" si="19"/>
        <v>0.464185337285122</v>
      </c>
      <c r="F164" s="24">
        <f t="shared" si="21"/>
        <v>-16.417572719007158</v>
      </c>
    </row>
    <row r="166" spans="1:6" ht="15">
      <c r="A166" s="7" t="s">
        <v>77</v>
      </c>
      <c r="B166" s="17">
        <v>16205298471</v>
      </c>
      <c r="C166" s="2">
        <f t="shared" si="16"/>
        <v>39.940933521618646</v>
      </c>
      <c r="D166" s="17">
        <v>18057717991</v>
      </c>
      <c r="E166" s="2">
        <f>(D166/$D$8)*100</f>
        <v>42.21534785128292</v>
      </c>
      <c r="F166" s="24">
        <f>IF(D166=0,0,(B166-D166)/D166*100)</f>
        <v>-10.258325669518426</v>
      </c>
    </row>
  </sheetData>
  <sheetProtection/>
  <mergeCells count="1">
    <mergeCell ref="B6:F6"/>
  </mergeCells>
  <printOptions/>
  <pageMargins left="0.25" right="0.25" top="0.75" bottom="0.75" header="0.3" footer="0.3"/>
  <pageSetup orientation="portrait" paperSize="9" scale="95" r:id="rId1"/>
  <headerFooter>
    <oddFooter>&amp;CBCE018A&amp;R&amp;P</oddFooter>
  </headerFooter>
  <ignoredErrors>
    <ignoredError sqref="C164 C138 C151 C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hdesk</dc:creator>
  <cp:keywords/>
  <dc:description/>
  <cp:lastModifiedBy>hdesk</cp:lastModifiedBy>
  <cp:lastPrinted>2016-04-07T14:57:06Z</cp:lastPrinted>
  <dcterms:created xsi:type="dcterms:W3CDTF">2016-03-08T19:19:47Z</dcterms:created>
  <dcterms:modified xsi:type="dcterms:W3CDTF">2016-04-07T14:57:12Z</dcterms:modified>
  <cp:category/>
  <cp:version/>
  <cp:contentType/>
  <cp:contentStatus/>
</cp:coreProperties>
</file>