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675" activeTab="0"/>
  </bookViews>
  <sheets>
    <sheet name="BCI006" sheetId="1" r:id="rId1"/>
  </sheets>
  <definedNames>
    <definedName name="_xlnm.Print_Titles" localSheetId="0">'BCI006'!$1:$7</definedName>
  </definedNames>
  <calcPr fullCalcOnLoad="1"/>
</workbook>
</file>

<file path=xl/sharedStrings.xml><?xml version="1.0" encoding="utf-8"?>
<sst xmlns="http://schemas.openxmlformats.org/spreadsheetml/2006/main" count="53" uniqueCount="50">
  <si>
    <t>Países Baixos (Holanda)</t>
  </si>
  <si>
    <t>Indonésia</t>
  </si>
  <si>
    <t>Chile</t>
  </si>
  <si>
    <t>China</t>
  </si>
  <si>
    <t>Rússia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</si>
  <si>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</si>
  <si>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</si>
  <si>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</si>
  <si>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</si>
  <si>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</si>
  <si>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</si>
  <si>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</si>
  <si>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</si>
  <si>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</si>
  <si>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</si>
  <si>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</si>
  <si>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</si>
  <si>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Reino Unido</t>
  </si>
  <si>
    <t>Argentina</t>
  </si>
  <si>
    <t>Vietnã</t>
  </si>
  <si>
    <t>Malásia</t>
  </si>
  <si>
    <t>México</t>
  </si>
  <si>
    <t>Alemanha</t>
  </si>
  <si>
    <t>MINISTÉRIO DO DESENVOLVIMENTO</t>
  </si>
  <si>
    <t>Secretaria de Comércio Exterior</t>
  </si>
  <si>
    <t>US$ F.O.B.</t>
  </si>
  <si>
    <t>DISCRIMINAÇÃO</t>
  </si>
  <si>
    <t>2016 (A)</t>
  </si>
  <si>
    <t>Part %</t>
  </si>
  <si>
    <t>2015 (B)</t>
  </si>
  <si>
    <t>Var. % A/B</t>
  </si>
  <si>
    <t>2015 (D)</t>
  </si>
  <si>
    <t>Var. % C/D</t>
  </si>
  <si>
    <t>TOTAL GERAL</t>
  </si>
  <si>
    <t>JANEIRO-MARÇO</t>
  </si>
  <si>
    <t>MARÇO</t>
  </si>
  <si>
    <t>Tailândia</t>
  </si>
  <si>
    <t>Bolívia</t>
  </si>
  <si>
    <t>Argélia</t>
  </si>
  <si>
    <t>Suíça</t>
  </si>
  <si>
    <t>Nigéria</t>
  </si>
  <si>
    <t>Austrália</t>
  </si>
  <si>
    <t>Áustria</t>
  </si>
  <si>
    <t>IMPORTAÇÃO BRASILEIRA</t>
  </si>
  <si>
    <t>BCI006</t>
  </si>
  <si>
    <t>#</t>
  </si>
  <si>
    <t>DEMAIS PAÍSES</t>
  </si>
  <si>
    <t>PRINCIPAIS PAÍSES DE ORIGEM</t>
  </si>
  <si>
    <t>TOTAL DOS PRINCIPAIS PAÍSES</t>
  </si>
  <si>
    <t>2016 (C 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</si>
</sst>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174" fontId="39" fillId="0" borderId="10" xfId="6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shrinkToFit="1"/>
    </xf>
    <xf numFmtId="169" fontId="39" fillId="0" borderId="0" xfId="60" applyNumberFormat="1" applyFont="1" applyBorder="1" applyAlignment="1">
      <alignment vertical="center"/>
    </xf>
    <xf numFmtId="174" fontId="39" fillId="0" borderId="0" xfId="6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shrinkToFit="1"/>
    </xf>
    <xf numFmtId="169" fontId="43" fillId="0" borderId="10" xfId="6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shrinkToFit="1"/>
    </xf>
    <xf numFmtId="0" fontId="39" fillId="0" borderId="10" xfId="0" applyFont="1" applyFill="1" applyBorder="1" applyAlignment="1">
      <alignment horizontal="right" vertical="center" shrinkToFit="1"/>
    </xf>
    <xf numFmtId="169" fontId="39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0" xfId="0" applyFont="1" applyBorder="1" applyAlignment="1">
      <alignment horizontal="right" vertical="center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E18" sqref="E18"/>
    </sheetView>
  </sheetViews>
  <sheetFormatPr defaultColWidth="9.140625" defaultRowHeight="15"/>
  <cols>
    <col min="1" max="1" width="5.140625" style="14" customWidth="1"/>
    <col min="2" max="2" width="20.7109375" style="13" customWidth="1"/>
    <col min="3" max="3" width="12.8515625" style="14" bestFit="1" customWidth="1"/>
    <col min="4" max="4" width="7.57421875" style="14" customWidth="1"/>
    <col min="5" max="5" width="13.00390625" style="14" customWidth="1"/>
    <col min="6" max="6" width="5.57421875" style="14" bestFit="1" customWidth="1"/>
    <col min="7" max="7" width="7.28125" style="14" customWidth="1"/>
    <col min="8" max="8" width="12.8515625" style="14" bestFit="1" customWidth="1"/>
    <col min="9" max="9" width="5.57421875" style="14" bestFit="1" customWidth="1"/>
    <col min="10" max="10" width="12.8515625" style="14" bestFit="1" customWidth="1"/>
    <col min="11" max="11" width="5.57421875" style="14" bestFit="1" customWidth="1"/>
    <col min="12" max="12" width="7.140625" style="14" customWidth="1"/>
    <col min="13" max="16384" width="9.140625" style="14" customWidth="1"/>
  </cols>
  <sheetData>
    <row r="1" spans="1:12" ht="15.75">
      <c r="A1" s="12" t="s">
        <v>23</v>
      </c>
      <c r="D1" s="15" t="s">
        <v>43</v>
      </c>
      <c r="L1" s="16" t="s">
        <v>44</v>
      </c>
    </row>
    <row r="2" spans="1:4" ht="15.75">
      <c r="A2" s="17" t="s">
        <v>24</v>
      </c>
      <c r="C2" s="18"/>
      <c r="D2" s="15" t="s">
        <v>47</v>
      </c>
    </row>
    <row r="3" spans="1:4" ht="15">
      <c r="A3" s="13"/>
      <c r="D3" s="15" t="s">
        <v>25</v>
      </c>
    </row>
    <row r="5" spans="3:12" ht="15">
      <c r="C5" s="19" t="s">
        <v>34</v>
      </c>
      <c r="D5" s="19"/>
      <c r="E5" s="19"/>
      <c r="F5" s="19"/>
      <c r="G5" s="19"/>
      <c r="H5" s="19" t="s">
        <v>35</v>
      </c>
      <c r="I5" s="19"/>
      <c r="J5" s="19"/>
      <c r="K5" s="19"/>
      <c r="L5" s="19"/>
    </row>
    <row r="6" spans="2:12" ht="24">
      <c r="B6" s="20" t="s">
        <v>26</v>
      </c>
      <c r="C6" s="21" t="s">
        <v>27</v>
      </c>
      <c r="D6" s="21" t="s">
        <v>28</v>
      </c>
      <c r="E6" s="21" t="s">
        <v>29</v>
      </c>
      <c r="F6" s="21" t="s">
        <v>28</v>
      </c>
      <c r="G6" s="21" t="s">
        <v>30</v>
      </c>
      <c r="H6" s="22" t="s">
        <v>49</v>
      </c>
      <c r="I6" s="21" t="s">
        <v>28</v>
      </c>
      <c r="J6" s="22" t="s">
        <v>31</v>
      </c>
      <c r="K6" s="21" t="s">
        <v>28</v>
      </c>
      <c r="L6" s="21" t="s">
        <v>32</v>
      </c>
    </row>
    <row r="7" spans="1:12" ht="15">
      <c r="A7" s="11"/>
      <c r="B7" s="23" t="s">
        <v>33</v>
      </c>
      <c r="C7" s="24">
        <v>32185573729</v>
      </c>
      <c r="D7" s="24">
        <v>100</v>
      </c>
      <c r="E7" s="24">
        <v>48324685198</v>
      </c>
      <c r="F7" s="24">
        <v>100</v>
      </c>
      <c r="G7" s="25">
        <f>IF(E7=0,0,(C7-E7)/E7*100)</f>
        <v>-33.39724077430296</v>
      </c>
      <c r="H7" s="24">
        <f>SUM(H10:H41)</f>
        <v>11559237456</v>
      </c>
      <c r="I7" s="24">
        <v>100</v>
      </c>
      <c r="J7" s="24">
        <f>SUM(J10:J41)</f>
        <v>16518673359</v>
      </c>
      <c r="K7" s="24">
        <v>100</v>
      </c>
      <c r="L7" s="25">
        <f>IF(J7=0,0,(H7-J7)/J7*100)</f>
        <v>-30.023209462507538</v>
      </c>
    </row>
    <row r="8" spans="2:12" ht="15">
      <c r="B8" s="26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6" t="s">
        <v>45</v>
      </c>
      <c r="B9" s="27" t="s">
        <v>48</v>
      </c>
      <c r="C9" s="28">
        <f>SUM(C10:C39)</f>
        <v>28088519190</v>
      </c>
      <c r="D9" s="4">
        <f>(C9/$C$7)*100</f>
        <v>87.27052506971951</v>
      </c>
      <c r="E9" s="28">
        <f>SUM(E10:E39)</f>
        <v>41972170955</v>
      </c>
      <c r="F9" s="4">
        <f>(E9/$E$7)*100</f>
        <v>86.85451500206997</v>
      </c>
      <c r="G9" s="2">
        <f>IF(E9=0,0,(C9-E9)/E9*100)</f>
        <v>-33.078231240135764</v>
      </c>
      <c r="H9" s="28">
        <f>SUM(H10:H39)</f>
        <v>10141231425</v>
      </c>
      <c r="I9" s="4">
        <f>(H9/$H$7)*100</f>
        <v>87.73270264238788</v>
      </c>
      <c r="J9" s="28">
        <f>SUM(J10:J39)</f>
        <v>14419631113</v>
      </c>
      <c r="K9" s="4">
        <f>(J9/$J$7)*100</f>
        <v>87.29291269110081</v>
      </c>
      <c r="L9" s="2">
        <f>IF(J9=0,0,(H9-J9)/J9*100)</f>
        <v>-29.670659772584713</v>
      </c>
    </row>
    <row r="10" spans="1:12" ht="12.75" customHeight="1">
      <c r="A10" s="6">
        <v>1</v>
      </c>
      <c r="B10" s="5" t="s">
        <v>3</v>
      </c>
      <c r="C10" s="3">
        <v>5945304248</v>
      </c>
      <c r="D10" s="4">
        <f>(C10/$C$7)*100</f>
        <v>18.471953608964668</v>
      </c>
      <c r="E10" s="3">
        <v>9664648889</v>
      </c>
      <c r="F10" s="4">
        <f>(E10/$E$7)*100</f>
        <v>19.99940371965421</v>
      </c>
      <c r="G10" s="2">
        <f>IF(E10=0,0,(C10-E10)/E10*100)</f>
        <v>-38.48401202896508</v>
      </c>
      <c r="H10" s="3">
        <v>1926628757</v>
      </c>
      <c r="I10" s="4">
        <f>(H10/$H$7)*100</f>
        <v>16.667438179496465</v>
      </c>
      <c r="J10" s="3">
        <v>3192575836</v>
      </c>
      <c r="K10" s="4">
        <f>(J10/$J$7)*100</f>
        <v>19.32707165167452</v>
      </c>
      <c r="L10" s="2">
        <f>IF(J10=0,0,(H10-J10)/J10*100)</f>
        <v>-39.65284284636176</v>
      </c>
    </row>
    <row r="11" spans="1:12" ht="12.75" customHeight="1">
      <c r="A11" s="6">
        <v>2</v>
      </c>
      <c r="B11" s="5" t="s">
        <v>14</v>
      </c>
      <c r="C11" s="3">
        <v>5347640685</v>
      </c>
      <c r="D11" s="4">
        <f aca="true" t="shared" si="0" ref="D11:D39">(C11/$C$7)*100</f>
        <v>16.61502364390554</v>
      </c>
      <c r="E11" s="3">
        <v>7114087704</v>
      </c>
      <c r="F11" s="4">
        <f aca="true" t="shared" si="1" ref="F11:F39">(E11/$E$7)*100</f>
        <v>14.72143620770949</v>
      </c>
      <c r="G11" s="2">
        <f aca="true" t="shared" si="2" ref="G11:G39">IF(E11=0,0,(C11-E11)/E11*100)</f>
        <v>-24.830267667445106</v>
      </c>
      <c r="H11" s="3">
        <v>2075883402</v>
      </c>
      <c r="I11" s="4">
        <f aca="true" t="shared" si="3" ref="I11:I39">(H11/$H$7)*100</f>
        <v>17.958653500300585</v>
      </c>
      <c r="J11" s="3">
        <v>2593656529</v>
      </c>
      <c r="K11" s="4">
        <f aca="true" t="shared" si="4" ref="K11:K39">(J11/$J$7)*100</f>
        <v>15.701360954551943</v>
      </c>
      <c r="L11" s="2">
        <f aca="true" t="shared" si="5" ref="L11:L39">IF(J11=0,0,(H11-J11)/J11*100)</f>
        <v>-19.96305683542572</v>
      </c>
    </row>
    <row r="12" spans="1:12" ht="12.75" customHeight="1">
      <c r="A12" s="6">
        <v>3</v>
      </c>
      <c r="B12" s="5" t="s">
        <v>22</v>
      </c>
      <c r="C12" s="3">
        <v>2128759650</v>
      </c>
      <c r="D12" s="4">
        <f t="shared" si="0"/>
        <v>6.6140180315690165</v>
      </c>
      <c r="E12" s="3">
        <v>2739717000</v>
      </c>
      <c r="F12" s="4">
        <f t="shared" si="1"/>
        <v>5.669394407381236</v>
      </c>
      <c r="G12" s="2">
        <f t="shared" si="2"/>
        <v>-22.3000167535552</v>
      </c>
      <c r="H12" s="3">
        <v>853346018</v>
      </c>
      <c r="I12" s="4">
        <f t="shared" si="3"/>
        <v>7.382372939808911</v>
      </c>
      <c r="J12" s="3">
        <v>1052997507</v>
      </c>
      <c r="K12" s="4">
        <f t="shared" si="4"/>
        <v>6.374588831168376</v>
      </c>
      <c r="L12" s="2">
        <f t="shared" si="5"/>
        <v>-18.96030025453802</v>
      </c>
    </row>
    <row r="13" spans="1:12" ht="12.75" customHeight="1">
      <c r="A13" s="6">
        <v>4</v>
      </c>
      <c r="B13" s="5" t="s">
        <v>18</v>
      </c>
      <c r="C13" s="3">
        <v>1948142027</v>
      </c>
      <c r="D13" s="4">
        <f t="shared" si="0"/>
        <v>6.052842318124271</v>
      </c>
      <c r="E13" s="3">
        <v>2703297149</v>
      </c>
      <c r="F13" s="4">
        <f t="shared" si="1"/>
        <v>5.594029506708263</v>
      </c>
      <c r="G13" s="2">
        <f t="shared" si="2"/>
        <v>-27.934595435775382</v>
      </c>
      <c r="H13" s="3">
        <v>844508419</v>
      </c>
      <c r="I13" s="4">
        <f t="shared" si="3"/>
        <v>7.3059180782002615</v>
      </c>
      <c r="J13" s="3">
        <v>1106438499</v>
      </c>
      <c r="K13" s="4">
        <f t="shared" si="4"/>
        <v>6.6981074990333305</v>
      </c>
      <c r="L13" s="2">
        <f t="shared" si="5"/>
        <v>-23.673261571857147</v>
      </c>
    </row>
    <row r="14" spans="1:12" ht="12.75" customHeight="1">
      <c r="A14" s="6">
        <v>5</v>
      </c>
      <c r="B14" s="5" t="s">
        <v>11</v>
      </c>
      <c r="C14" s="3">
        <v>947956702</v>
      </c>
      <c r="D14" s="4">
        <f t="shared" si="0"/>
        <v>2.945284461857728</v>
      </c>
      <c r="E14" s="3">
        <v>1772925247</v>
      </c>
      <c r="F14" s="4">
        <f t="shared" si="1"/>
        <v>3.6687776438394173</v>
      </c>
      <c r="G14" s="2">
        <f t="shared" si="2"/>
        <v>-46.53149061958166</v>
      </c>
      <c r="H14" s="3">
        <v>326349106</v>
      </c>
      <c r="I14" s="4">
        <f t="shared" si="3"/>
        <v>2.823275386825828</v>
      </c>
      <c r="J14" s="3">
        <v>632337937</v>
      </c>
      <c r="K14" s="4">
        <f t="shared" si="4"/>
        <v>3.828018892664151</v>
      </c>
      <c r="L14" s="2">
        <f t="shared" si="5"/>
        <v>-48.39007959125502</v>
      </c>
    </row>
    <row r="15" spans="1:12" ht="12.75" customHeight="1">
      <c r="A15" s="6">
        <v>6</v>
      </c>
      <c r="B15" s="5" t="s">
        <v>10</v>
      </c>
      <c r="C15" s="3">
        <v>910244521</v>
      </c>
      <c r="D15" s="4">
        <f t="shared" si="0"/>
        <v>2.8281133922427086</v>
      </c>
      <c r="E15" s="3">
        <v>1113525853</v>
      </c>
      <c r="F15" s="4">
        <f t="shared" si="1"/>
        <v>2.304258886400537</v>
      </c>
      <c r="G15" s="2">
        <f t="shared" si="2"/>
        <v>-18.25564547534578</v>
      </c>
      <c r="H15" s="3">
        <v>336045185</v>
      </c>
      <c r="I15" s="4">
        <f t="shared" si="3"/>
        <v>2.9071570359130448</v>
      </c>
      <c r="J15" s="3">
        <v>391507317</v>
      </c>
      <c r="K15" s="4">
        <f t="shared" si="4"/>
        <v>2.3700893436862587</v>
      </c>
      <c r="L15" s="2">
        <f t="shared" si="5"/>
        <v>-14.166307905811118</v>
      </c>
    </row>
    <row r="16" spans="1:12" ht="12.75" customHeight="1">
      <c r="A16" s="6">
        <v>7</v>
      </c>
      <c r="B16" s="5" t="s">
        <v>5</v>
      </c>
      <c r="C16" s="3">
        <v>888752623</v>
      </c>
      <c r="D16" s="4">
        <f t="shared" si="0"/>
        <v>2.7613384508327465</v>
      </c>
      <c r="E16" s="3">
        <v>1269222737</v>
      </c>
      <c r="F16" s="4">
        <f t="shared" si="1"/>
        <v>2.6264480188533725</v>
      </c>
      <c r="G16" s="2">
        <f t="shared" si="2"/>
        <v>-29.976622929029674</v>
      </c>
      <c r="H16" s="3">
        <v>313194464</v>
      </c>
      <c r="I16" s="4">
        <f t="shared" si="3"/>
        <v>2.7094733990210713</v>
      </c>
      <c r="J16" s="3">
        <v>400814765</v>
      </c>
      <c r="K16" s="4">
        <f t="shared" si="4"/>
        <v>2.426434352741898</v>
      </c>
      <c r="L16" s="2">
        <f t="shared" si="5"/>
        <v>-21.860547228094255</v>
      </c>
    </row>
    <row r="17" spans="1:12" ht="12.75" customHeight="1">
      <c r="A17" s="6">
        <v>8</v>
      </c>
      <c r="B17" s="5" t="s">
        <v>6</v>
      </c>
      <c r="C17" s="3">
        <v>843825372</v>
      </c>
      <c r="D17" s="4">
        <f t="shared" si="0"/>
        <v>2.6217502882034767</v>
      </c>
      <c r="E17" s="3">
        <v>1328974331</v>
      </c>
      <c r="F17" s="4">
        <f t="shared" si="1"/>
        <v>2.7500941300596446</v>
      </c>
      <c r="G17" s="2">
        <f t="shared" si="2"/>
        <v>-36.50551765246999</v>
      </c>
      <c r="H17" s="3">
        <v>284726228</v>
      </c>
      <c r="I17" s="4">
        <f t="shared" si="3"/>
        <v>2.4631921360193916</v>
      </c>
      <c r="J17" s="3">
        <v>484487374</v>
      </c>
      <c r="K17" s="4">
        <f t="shared" si="4"/>
        <v>2.932967820542519</v>
      </c>
      <c r="L17" s="2">
        <f t="shared" si="5"/>
        <v>-41.231445176938706</v>
      </c>
    </row>
    <row r="18" spans="1:12" ht="12.75" customHeight="1">
      <c r="A18" s="6">
        <v>9</v>
      </c>
      <c r="B18" s="5" t="s">
        <v>21</v>
      </c>
      <c r="C18" s="3">
        <v>769988702</v>
      </c>
      <c r="D18" s="4">
        <f t="shared" si="0"/>
        <v>2.3923410795260147</v>
      </c>
      <c r="E18" s="3">
        <v>1157209785</v>
      </c>
      <c r="F18" s="4">
        <f t="shared" si="1"/>
        <v>2.3946556097749667</v>
      </c>
      <c r="G18" s="2">
        <f t="shared" si="2"/>
        <v>-33.46161500008402</v>
      </c>
      <c r="H18" s="3">
        <v>300072104</v>
      </c>
      <c r="I18" s="4">
        <f t="shared" si="3"/>
        <v>2.595950685693743</v>
      </c>
      <c r="J18" s="3">
        <v>465939888</v>
      </c>
      <c r="K18" s="4">
        <f t="shared" si="4"/>
        <v>2.8206858860499127</v>
      </c>
      <c r="L18" s="2">
        <f t="shared" si="5"/>
        <v>-35.59853712288311</v>
      </c>
    </row>
    <row r="19" spans="1:12" ht="12.75" customHeight="1">
      <c r="A19" s="6">
        <v>10</v>
      </c>
      <c r="B19" s="5" t="s">
        <v>8</v>
      </c>
      <c r="C19" s="3">
        <v>609926689</v>
      </c>
      <c r="D19" s="4">
        <f t="shared" si="0"/>
        <v>1.8950312774770919</v>
      </c>
      <c r="E19" s="3">
        <v>929310860</v>
      </c>
      <c r="F19" s="4">
        <f t="shared" si="1"/>
        <v>1.9230562106971802</v>
      </c>
      <c r="G19" s="2">
        <f t="shared" si="2"/>
        <v>-34.36785092557726</v>
      </c>
      <c r="H19" s="3">
        <v>207976409</v>
      </c>
      <c r="I19" s="4">
        <f t="shared" si="3"/>
        <v>1.799222568025425</v>
      </c>
      <c r="J19" s="3">
        <v>261850691</v>
      </c>
      <c r="K19" s="4">
        <f t="shared" si="4"/>
        <v>1.5851799070615669</v>
      </c>
      <c r="L19" s="2">
        <f t="shared" si="5"/>
        <v>-20.574428043040758</v>
      </c>
    </row>
    <row r="20" spans="1:12" ht="12.75" customHeight="1">
      <c r="A20" s="6">
        <v>11</v>
      </c>
      <c r="B20" s="5" t="s">
        <v>2</v>
      </c>
      <c r="C20" s="3">
        <v>597609231</v>
      </c>
      <c r="D20" s="4">
        <f t="shared" si="0"/>
        <v>1.856761156510127</v>
      </c>
      <c r="E20" s="3">
        <v>921914531</v>
      </c>
      <c r="F20" s="4">
        <f t="shared" si="1"/>
        <v>1.9077507224778671</v>
      </c>
      <c r="G20" s="2">
        <f t="shared" si="2"/>
        <v>-35.17737155614917</v>
      </c>
      <c r="H20" s="3">
        <v>213431958</v>
      </c>
      <c r="I20" s="4">
        <f t="shared" si="3"/>
        <v>1.8464190117421186</v>
      </c>
      <c r="J20" s="3">
        <v>314662565</v>
      </c>
      <c r="K20" s="4">
        <f t="shared" si="4"/>
        <v>1.9048900487432903</v>
      </c>
      <c r="L20" s="2">
        <f t="shared" si="5"/>
        <v>-32.171163099747815</v>
      </c>
    </row>
    <row r="21" spans="1:12" ht="12.75" customHeight="1">
      <c r="A21" s="6">
        <v>12</v>
      </c>
      <c r="B21" s="5" t="s">
        <v>17</v>
      </c>
      <c r="C21" s="3">
        <v>560516771</v>
      </c>
      <c r="D21" s="4">
        <f t="shared" si="0"/>
        <v>1.741515548921101</v>
      </c>
      <c r="E21" s="3">
        <v>670672378</v>
      </c>
      <c r="F21" s="4">
        <f t="shared" si="1"/>
        <v>1.387846346545382</v>
      </c>
      <c r="G21" s="2">
        <f t="shared" si="2"/>
        <v>-16.42465242544997</v>
      </c>
      <c r="H21" s="3">
        <v>174285818</v>
      </c>
      <c r="I21" s="4">
        <f t="shared" si="3"/>
        <v>1.507762243516628</v>
      </c>
      <c r="J21" s="3">
        <v>200521034</v>
      </c>
      <c r="K21" s="4">
        <f t="shared" si="4"/>
        <v>1.2139051946974213</v>
      </c>
      <c r="L21" s="2">
        <f t="shared" si="5"/>
        <v>-13.083523197870603</v>
      </c>
    </row>
    <row r="22" spans="1:12" ht="12.75" customHeight="1">
      <c r="A22" s="6">
        <v>13</v>
      </c>
      <c r="B22" s="5" t="s">
        <v>40</v>
      </c>
      <c r="C22" s="3">
        <v>559369846</v>
      </c>
      <c r="D22" s="4">
        <f t="shared" si="0"/>
        <v>1.7379520735278795</v>
      </c>
      <c r="E22" s="3">
        <v>1105365769</v>
      </c>
      <c r="F22" s="4">
        <f t="shared" si="1"/>
        <v>2.2873729326347427</v>
      </c>
      <c r="G22" s="2">
        <f t="shared" si="2"/>
        <v>-49.395045360772336</v>
      </c>
      <c r="H22" s="3">
        <v>131479904</v>
      </c>
      <c r="I22" s="4">
        <f t="shared" si="3"/>
        <v>1.137444442165632</v>
      </c>
      <c r="J22" s="3">
        <v>303407778</v>
      </c>
      <c r="K22" s="4">
        <f t="shared" si="4"/>
        <v>1.8367563266495122</v>
      </c>
      <c r="L22" s="2">
        <f t="shared" si="5"/>
        <v>-56.66561191453701</v>
      </c>
    </row>
    <row r="23" spans="1:12" ht="12.75" customHeight="1">
      <c r="A23" s="6">
        <v>14</v>
      </c>
      <c r="B23" s="5" t="s">
        <v>12</v>
      </c>
      <c r="C23" s="3">
        <v>536960997</v>
      </c>
      <c r="D23" s="4">
        <f t="shared" si="0"/>
        <v>1.6683281818157707</v>
      </c>
      <c r="E23" s="3">
        <v>1485202174</v>
      </c>
      <c r="F23" s="4">
        <f t="shared" si="1"/>
        <v>3.0733819949673826</v>
      </c>
      <c r="G23" s="2">
        <f t="shared" si="2"/>
        <v>-63.845932466296</v>
      </c>
      <c r="H23" s="3">
        <v>207584307</v>
      </c>
      <c r="I23" s="4">
        <f t="shared" si="3"/>
        <v>1.7958304584551135</v>
      </c>
      <c r="J23" s="3">
        <v>423291974</v>
      </c>
      <c r="K23" s="4">
        <f t="shared" si="4"/>
        <v>2.562505867151701</v>
      </c>
      <c r="L23" s="2">
        <f t="shared" si="5"/>
        <v>-50.95954571536478</v>
      </c>
    </row>
    <row r="24" spans="1:12" ht="12.75" customHeight="1">
      <c r="A24" s="6">
        <v>15</v>
      </c>
      <c r="B24" s="5" t="s">
        <v>9</v>
      </c>
      <c r="C24" s="3">
        <v>527426087</v>
      </c>
      <c r="D24" s="4">
        <f t="shared" si="0"/>
        <v>1.6387033875514732</v>
      </c>
      <c r="E24" s="3">
        <v>581961753</v>
      </c>
      <c r="F24" s="4">
        <f t="shared" si="1"/>
        <v>1.2042742764190535</v>
      </c>
      <c r="G24" s="2">
        <f t="shared" si="2"/>
        <v>-9.371005176692428</v>
      </c>
      <c r="H24" s="3">
        <v>219032982</v>
      </c>
      <c r="I24" s="4">
        <f t="shared" si="3"/>
        <v>1.894873972731718</v>
      </c>
      <c r="J24" s="3">
        <v>154627284</v>
      </c>
      <c r="K24" s="4">
        <f t="shared" si="4"/>
        <v>0.9360756801680639</v>
      </c>
      <c r="L24" s="2">
        <f t="shared" si="5"/>
        <v>41.65222096250491</v>
      </c>
    </row>
    <row r="25" spans="1:12" ht="12.75" customHeight="1">
      <c r="A25" s="6">
        <v>16</v>
      </c>
      <c r="B25" s="5" t="s">
        <v>0</v>
      </c>
      <c r="C25" s="3">
        <v>465661889</v>
      </c>
      <c r="D25" s="4">
        <f t="shared" si="0"/>
        <v>1.4468031327352946</v>
      </c>
      <c r="E25" s="3">
        <v>716412709</v>
      </c>
      <c r="F25" s="4">
        <f t="shared" si="1"/>
        <v>1.4824984499426186</v>
      </c>
      <c r="G25" s="2">
        <f t="shared" si="2"/>
        <v>-35.00088941051994</v>
      </c>
      <c r="H25" s="3">
        <v>189652332</v>
      </c>
      <c r="I25" s="4">
        <f t="shared" si="3"/>
        <v>1.6406993343800376</v>
      </c>
      <c r="J25" s="3">
        <v>208508950</v>
      </c>
      <c r="K25" s="4">
        <f t="shared" si="4"/>
        <v>1.2622620804254625</v>
      </c>
      <c r="L25" s="2">
        <f t="shared" si="5"/>
        <v>-9.043553286321762</v>
      </c>
    </row>
    <row r="26" spans="1:12" ht="12.75" customHeight="1">
      <c r="A26" s="6">
        <v>17</v>
      </c>
      <c r="B26" s="5" t="s">
        <v>37</v>
      </c>
      <c r="C26" s="3">
        <v>411257903</v>
      </c>
      <c r="D26" s="4">
        <f t="shared" si="0"/>
        <v>1.2777709245227666</v>
      </c>
      <c r="E26" s="3">
        <v>760213802</v>
      </c>
      <c r="F26" s="4">
        <f t="shared" si="1"/>
        <v>1.5731376187660355</v>
      </c>
      <c r="G26" s="2">
        <f t="shared" si="2"/>
        <v>-45.90233669553923</v>
      </c>
      <c r="H26" s="3">
        <v>119382097</v>
      </c>
      <c r="I26" s="4">
        <f t="shared" si="3"/>
        <v>1.0327852287352475</v>
      </c>
      <c r="J26" s="3">
        <v>222335155</v>
      </c>
      <c r="K26" s="4">
        <f t="shared" si="4"/>
        <v>1.345962536869605</v>
      </c>
      <c r="L26" s="2">
        <f t="shared" si="5"/>
        <v>-46.30534384002386</v>
      </c>
    </row>
    <row r="27" spans="1:12" ht="12.75" customHeight="1">
      <c r="A27" s="6">
        <v>18</v>
      </c>
      <c r="B27" s="5" t="s">
        <v>19</v>
      </c>
      <c r="C27" s="3">
        <v>406000235</v>
      </c>
      <c r="D27" s="4">
        <f t="shared" si="0"/>
        <v>1.2614354443965798</v>
      </c>
      <c r="E27" s="3">
        <v>547628091</v>
      </c>
      <c r="F27" s="4">
        <f t="shared" si="1"/>
        <v>1.1332264012816882</v>
      </c>
      <c r="G27" s="2">
        <f t="shared" si="2"/>
        <v>-25.862050966264256</v>
      </c>
      <c r="H27" s="3">
        <v>138132702</v>
      </c>
      <c r="I27" s="4">
        <f t="shared" si="3"/>
        <v>1.1949983943646743</v>
      </c>
      <c r="J27" s="3">
        <v>216842507</v>
      </c>
      <c r="K27" s="4">
        <f t="shared" si="4"/>
        <v>1.3127113920553188</v>
      </c>
      <c r="L27" s="2">
        <f t="shared" si="5"/>
        <v>-36.29814379521078</v>
      </c>
    </row>
    <row r="28" spans="1:12" ht="12.75" customHeight="1">
      <c r="A28" s="6">
        <v>19</v>
      </c>
      <c r="B28" s="5" t="s">
        <v>16</v>
      </c>
      <c r="C28" s="3">
        <v>394717723</v>
      </c>
      <c r="D28" s="4">
        <f t="shared" si="0"/>
        <v>1.2263808820793196</v>
      </c>
      <c r="E28" s="3">
        <v>741756497</v>
      </c>
      <c r="F28" s="4">
        <f t="shared" si="1"/>
        <v>1.5349432571796637</v>
      </c>
      <c r="G28" s="2">
        <f t="shared" si="2"/>
        <v>-46.786078100236715</v>
      </c>
      <c r="H28" s="3">
        <v>124052888</v>
      </c>
      <c r="I28" s="4">
        <f t="shared" si="3"/>
        <v>1.073192660607629</v>
      </c>
      <c r="J28" s="3">
        <v>219697754</v>
      </c>
      <c r="K28" s="4">
        <f t="shared" si="4"/>
        <v>1.329996357608829</v>
      </c>
      <c r="L28" s="2">
        <f t="shared" si="5"/>
        <v>-43.53474910808601</v>
      </c>
    </row>
    <row r="29" spans="1:12" ht="12.75" customHeight="1">
      <c r="A29" s="6">
        <v>20</v>
      </c>
      <c r="B29" s="5" t="s">
        <v>39</v>
      </c>
      <c r="C29" s="3">
        <v>355026563</v>
      </c>
      <c r="D29" s="4">
        <f t="shared" si="0"/>
        <v>1.10306116022444</v>
      </c>
      <c r="E29" s="3">
        <v>543897313</v>
      </c>
      <c r="F29" s="4">
        <f t="shared" si="1"/>
        <v>1.1255061688896633</v>
      </c>
      <c r="G29" s="2">
        <f t="shared" si="2"/>
        <v>-34.72544274179932</v>
      </c>
      <c r="H29" s="3">
        <v>148798284</v>
      </c>
      <c r="I29" s="4">
        <f t="shared" si="3"/>
        <v>1.2872673008613036</v>
      </c>
      <c r="J29" s="3">
        <v>219872451</v>
      </c>
      <c r="K29" s="4">
        <f t="shared" si="4"/>
        <v>1.3310539304308306</v>
      </c>
      <c r="L29" s="2">
        <f t="shared" si="5"/>
        <v>-32.32518065667081</v>
      </c>
    </row>
    <row r="30" spans="1:12" ht="12.75" customHeight="1">
      <c r="A30" s="6">
        <v>21</v>
      </c>
      <c r="B30" s="5" t="s">
        <v>38</v>
      </c>
      <c r="C30" s="3">
        <v>351052462</v>
      </c>
      <c r="D30" s="4">
        <f t="shared" si="0"/>
        <v>1.090713699733409</v>
      </c>
      <c r="E30" s="3">
        <v>601173648</v>
      </c>
      <c r="F30" s="4">
        <f t="shared" si="1"/>
        <v>1.2440301380895091</v>
      </c>
      <c r="G30" s="2">
        <f t="shared" si="2"/>
        <v>-41.605480684675655</v>
      </c>
      <c r="H30" s="3">
        <v>137648545</v>
      </c>
      <c r="I30" s="4">
        <f t="shared" si="3"/>
        <v>1.1908099087327892</v>
      </c>
      <c r="J30" s="3">
        <v>174008846</v>
      </c>
      <c r="K30" s="4">
        <f t="shared" si="4"/>
        <v>1.0534069063433193</v>
      </c>
      <c r="L30" s="2">
        <f t="shared" si="5"/>
        <v>-20.895662396381848</v>
      </c>
    </row>
    <row r="31" spans="1:12" ht="12.75" customHeight="1">
      <c r="A31" s="6">
        <v>22</v>
      </c>
      <c r="B31" s="5" t="s">
        <v>4</v>
      </c>
      <c r="C31" s="3">
        <v>348196949</v>
      </c>
      <c r="D31" s="4">
        <f t="shared" si="0"/>
        <v>1.0818416720851116</v>
      </c>
      <c r="E31" s="3">
        <v>637684946</v>
      </c>
      <c r="F31" s="4">
        <f t="shared" si="1"/>
        <v>1.3195842733112966</v>
      </c>
      <c r="G31" s="2">
        <f t="shared" si="2"/>
        <v>-45.39671177998923</v>
      </c>
      <c r="H31" s="3">
        <v>133605810</v>
      </c>
      <c r="I31" s="4">
        <f t="shared" si="3"/>
        <v>1.1558358456478446</v>
      </c>
      <c r="J31" s="3">
        <v>232737035</v>
      </c>
      <c r="K31" s="4">
        <f t="shared" si="4"/>
        <v>1.4089329690219707</v>
      </c>
      <c r="L31" s="2">
        <f t="shared" si="5"/>
        <v>-42.593661554552334</v>
      </c>
    </row>
    <row r="32" spans="1:12" ht="12.75" customHeight="1">
      <c r="A32" s="6">
        <v>23</v>
      </c>
      <c r="B32" s="5" t="s">
        <v>13</v>
      </c>
      <c r="C32" s="3">
        <v>334372220</v>
      </c>
      <c r="D32" s="4">
        <f t="shared" si="0"/>
        <v>1.0388884871694002</v>
      </c>
      <c r="E32" s="3">
        <v>437027718</v>
      </c>
      <c r="F32" s="4">
        <f t="shared" si="1"/>
        <v>0.9043570924660408</v>
      </c>
      <c r="G32" s="2">
        <f t="shared" si="2"/>
        <v>-23.489470752516432</v>
      </c>
      <c r="H32" s="3">
        <v>115871160</v>
      </c>
      <c r="I32" s="4">
        <f t="shared" si="3"/>
        <v>1.0024117978461917</v>
      </c>
      <c r="J32" s="3">
        <v>122321193</v>
      </c>
      <c r="K32" s="4">
        <f t="shared" si="4"/>
        <v>0.7405025230634201</v>
      </c>
      <c r="L32" s="2">
        <f t="shared" si="5"/>
        <v>-5.273029833840813</v>
      </c>
    </row>
    <row r="33" spans="1:12" ht="12.75" customHeight="1">
      <c r="A33" s="6">
        <v>24</v>
      </c>
      <c r="B33" s="5" t="s">
        <v>7</v>
      </c>
      <c r="C33" s="3">
        <v>299170770</v>
      </c>
      <c r="D33" s="4">
        <f t="shared" si="0"/>
        <v>0.9295182137158541</v>
      </c>
      <c r="E33" s="3">
        <v>216109054</v>
      </c>
      <c r="F33" s="4">
        <f t="shared" si="1"/>
        <v>0.4472021972094379</v>
      </c>
      <c r="G33" s="2">
        <f t="shared" si="2"/>
        <v>38.43509305260297</v>
      </c>
      <c r="H33" s="3">
        <v>94702534</v>
      </c>
      <c r="I33" s="4">
        <f t="shared" si="3"/>
        <v>0.8192801156692494</v>
      </c>
      <c r="J33" s="3">
        <v>27857286</v>
      </c>
      <c r="K33" s="4">
        <f t="shared" si="4"/>
        <v>0.1686411819798004</v>
      </c>
      <c r="L33" s="2">
        <f t="shared" si="5"/>
        <v>239.9560675077967</v>
      </c>
    </row>
    <row r="34" spans="1:12" ht="12.75" customHeight="1">
      <c r="A34" s="6">
        <v>25</v>
      </c>
      <c r="B34" s="5" t="s">
        <v>1</v>
      </c>
      <c r="C34" s="3">
        <v>296290834</v>
      </c>
      <c r="D34" s="4">
        <f t="shared" si="0"/>
        <v>0.920570304244832</v>
      </c>
      <c r="E34" s="3">
        <v>380095789</v>
      </c>
      <c r="F34" s="4">
        <f t="shared" si="1"/>
        <v>0.786545814923862</v>
      </c>
      <c r="G34" s="2">
        <f t="shared" si="2"/>
        <v>-22.048377652508012</v>
      </c>
      <c r="H34" s="3">
        <v>103790779</v>
      </c>
      <c r="I34" s="4">
        <f t="shared" si="3"/>
        <v>0.8979033383047754</v>
      </c>
      <c r="J34" s="3">
        <v>128103311</v>
      </c>
      <c r="K34" s="4">
        <f t="shared" si="4"/>
        <v>0.7755060483123146</v>
      </c>
      <c r="L34" s="2">
        <f t="shared" si="5"/>
        <v>-18.97884747100721</v>
      </c>
    </row>
    <row r="35" spans="1:12" ht="12.75" customHeight="1">
      <c r="A35" s="6">
        <v>26</v>
      </c>
      <c r="B35" s="5" t="s">
        <v>20</v>
      </c>
      <c r="C35" s="3">
        <v>291385831</v>
      </c>
      <c r="D35" s="4">
        <f t="shared" si="0"/>
        <v>0.9053305479450072</v>
      </c>
      <c r="E35" s="3">
        <v>447975208</v>
      </c>
      <c r="F35" s="4">
        <f t="shared" si="1"/>
        <v>0.9270111251930933</v>
      </c>
      <c r="G35" s="2">
        <f t="shared" si="2"/>
        <v>-34.954920317822584</v>
      </c>
      <c r="H35" s="3">
        <v>105073261</v>
      </c>
      <c r="I35" s="4">
        <f t="shared" si="3"/>
        <v>0.9089982051148202</v>
      </c>
      <c r="J35" s="3">
        <v>148551371</v>
      </c>
      <c r="K35" s="4">
        <f t="shared" si="4"/>
        <v>0.8992935919945627</v>
      </c>
      <c r="L35" s="2">
        <f t="shared" si="5"/>
        <v>-29.268063773036467</v>
      </c>
    </row>
    <row r="36" spans="1:12" ht="12.75" customHeight="1">
      <c r="A36" s="6">
        <v>27</v>
      </c>
      <c r="B36" s="5" t="s">
        <v>36</v>
      </c>
      <c r="C36" s="3">
        <v>290482781</v>
      </c>
      <c r="D36" s="4">
        <f t="shared" si="0"/>
        <v>0.9025247878004045</v>
      </c>
      <c r="E36" s="3">
        <v>485969214</v>
      </c>
      <c r="F36" s="4">
        <f t="shared" si="1"/>
        <v>1.0056334811263554</v>
      </c>
      <c r="G36" s="2">
        <f t="shared" si="2"/>
        <v>-40.22609403401426</v>
      </c>
      <c r="H36" s="3">
        <v>101053580</v>
      </c>
      <c r="I36" s="4">
        <f t="shared" si="3"/>
        <v>0.8742235842516288</v>
      </c>
      <c r="J36" s="3">
        <v>182348398</v>
      </c>
      <c r="K36" s="4">
        <f t="shared" si="4"/>
        <v>1.1038925102338784</v>
      </c>
      <c r="L36" s="2">
        <f t="shared" si="5"/>
        <v>-44.58213995387006</v>
      </c>
    </row>
    <row r="37" spans="1:12" ht="12.75" customHeight="1">
      <c r="A37" s="6">
        <v>28</v>
      </c>
      <c r="B37" s="5" t="s">
        <v>15</v>
      </c>
      <c r="C37" s="3">
        <v>261165926</v>
      </c>
      <c r="D37" s="4">
        <f t="shared" si="0"/>
        <v>0.8114378454117256</v>
      </c>
      <c r="E37" s="3">
        <v>277207546</v>
      </c>
      <c r="F37" s="4">
        <f t="shared" si="1"/>
        <v>0.5736354926352892</v>
      </c>
      <c r="G37" s="2">
        <f t="shared" si="2"/>
        <v>-5.78686267075861</v>
      </c>
      <c r="H37" s="3">
        <v>94629388</v>
      </c>
      <c r="I37" s="4">
        <f t="shared" si="3"/>
        <v>0.8186473230626573</v>
      </c>
      <c r="J37" s="3">
        <v>98714535</v>
      </c>
      <c r="K37" s="4">
        <f t="shared" si="4"/>
        <v>0.5975936012211088</v>
      </c>
      <c r="L37" s="2">
        <f t="shared" si="5"/>
        <v>-4.138343963226895</v>
      </c>
    </row>
    <row r="38" spans="1:12" ht="12.75" customHeight="1">
      <c r="A38" s="6">
        <v>29</v>
      </c>
      <c r="B38" s="5" t="s">
        <v>42</v>
      </c>
      <c r="C38" s="3">
        <v>240404994</v>
      </c>
      <c r="D38" s="4">
        <f t="shared" si="0"/>
        <v>0.7469340022464448</v>
      </c>
      <c r="E38" s="3">
        <v>220967634</v>
      </c>
      <c r="F38" s="4">
        <f t="shared" si="1"/>
        <v>0.4572562306296103</v>
      </c>
      <c r="G38" s="2">
        <f t="shared" si="2"/>
        <v>8.796473785839604</v>
      </c>
      <c r="H38" s="3">
        <v>86231059</v>
      </c>
      <c r="I38" s="4">
        <f t="shared" si="3"/>
        <v>0.745992625622899</v>
      </c>
      <c r="J38" s="3">
        <v>71115661</v>
      </c>
      <c r="K38" s="4">
        <f t="shared" si="4"/>
        <v>0.4305167821558351</v>
      </c>
      <c r="L38" s="2">
        <f t="shared" si="5"/>
        <v>21.25466850403036</v>
      </c>
    </row>
    <row r="39" spans="1:12" ht="12.75" customHeight="1">
      <c r="A39" s="6">
        <v>30</v>
      </c>
      <c r="B39" s="5" t="s">
        <v>41</v>
      </c>
      <c r="C39" s="3">
        <v>220907959</v>
      </c>
      <c r="D39" s="4">
        <f t="shared" si="0"/>
        <v>0.6863570643793012</v>
      </c>
      <c r="E39" s="3">
        <v>400015626</v>
      </c>
      <c r="F39" s="4">
        <f t="shared" si="1"/>
        <v>0.8277666463030686</v>
      </c>
      <c r="G39" s="2">
        <f t="shared" si="2"/>
        <v>-44.775167608077396</v>
      </c>
      <c r="H39" s="3">
        <v>34061945</v>
      </c>
      <c r="I39" s="4">
        <f t="shared" si="3"/>
        <v>0.2946729412701841</v>
      </c>
      <c r="J39" s="3">
        <v>167499682</v>
      </c>
      <c r="K39" s="4">
        <f t="shared" si="4"/>
        <v>1.0140020228000926</v>
      </c>
      <c r="L39" s="2">
        <f t="shared" si="5"/>
        <v>-79.66447184060922</v>
      </c>
    </row>
    <row r="40" spans="2:13" ht="12.75" customHeight="1">
      <c r="B40" s="7"/>
      <c r="C40" s="8"/>
      <c r="D40" s="9"/>
      <c r="E40" s="8"/>
      <c r="F40" s="9"/>
      <c r="G40" s="10"/>
      <c r="H40" s="8"/>
      <c r="I40" s="9"/>
      <c r="J40" s="8"/>
      <c r="K40" s="9"/>
      <c r="L40" s="10"/>
      <c r="M40" s="29"/>
    </row>
    <row r="41" spans="2:12" ht="12.75" customHeight="1">
      <c r="B41" s="30" t="s">
        <v>46</v>
      </c>
      <c r="C41" s="3">
        <v>4097054539</v>
      </c>
      <c r="D41" s="4">
        <v>12.729474930280496</v>
      </c>
      <c r="E41" s="3">
        <v>6352514243</v>
      </c>
      <c r="F41" s="4">
        <v>13.145484997930021</v>
      </c>
      <c r="G41" s="2">
        <v>-35.50499247577996</v>
      </c>
      <c r="H41" s="3">
        <v>1418006031</v>
      </c>
      <c r="I41" s="4">
        <v>10.926866190192799</v>
      </c>
      <c r="J41" s="3">
        <v>2099042246</v>
      </c>
      <c r="K41" s="4">
        <v>11.274435008751977</v>
      </c>
      <c r="L41" s="2">
        <v>-32.44509329422996</v>
      </c>
    </row>
  </sheetData>
  <sheetProtection/>
  <mergeCells count="2">
    <mergeCell ref="C5:G5"/>
    <mergeCell ref="H5:L5"/>
  </mergeCells>
  <printOptions/>
  <pageMargins left="0.5118110236220472" right="0.5118110236220472" top="0.7874015748031497" bottom="0.7874015748031497" header="0.31496062992125984" footer="0.31496062992125984"/>
  <pageSetup orientation="portrait" paperSize="9" scale="79" r:id="rId1"/>
  <headerFooter>
    <oddFooter>&amp;CBCI006&amp;R&amp;P</oddFooter>
  </headerFooter>
  <ignoredErrors>
    <ignoredError sqref="D9: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2016-04-05T18:54:32Z</cp:lastPrinted>
  <dcterms:created xsi:type="dcterms:W3CDTF">2016-03-08T20:21:06Z</dcterms:created>
  <dcterms:modified xsi:type="dcterms:W3CDTF">2016-04-06T19:27:29Z</dcterms:modified>
  <cp:category/>
  <cp:version/>
  <cp:contentType/>
  <cp:contentStatus/>
</cp:coreProperties>
</file>