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" windowWidth="20940" windowHeight="9675" activeTab="0"/>
  </bookViews>
  <sheets>
    <sheet name="BCI014" sheetId="1" r:id="rId1"/>
  </sheets>
  <definedNames>
    <definedName name="_xlnm.Print_Titles" localSheetId="0">'BCI014'!$1:$7</definedName>
  </definedNames>
  <calcPr fullCalcOnLoad="1"/>
</workbook>
</file>

<file path=xl/sharedStrings.xml><?xml version="1.0" encoding="utf-8"?>
<sst xmlns="http://schemas.openxmlformats.org/spreadsheetml/2006/main" count="47" uniqueCount="44">
  <si>
    <t>POLIMEROS DE ETILENO, PROPILENO E ESTIRENO</t>
  </si>
  <si>
    <t>PARTES E PECAS PARA VEICULOS AUTOMOVEIS E TRATORES</t>
  </si>
  <si>
    <t>AUTOMOVEIS DE PASSAGEIROS</t>
  </si>
  <si>
    <t>OLEOS BRUTOS DE PETROLEO</t>
  </si>
  <si>
    <t>PARTES DE MOTORES E TURBINAS PARA AVIACAO</t>
  </si>
  <si>
    <t>2016 (A)</t>
  </si>
  <si>
    <t>2015 (B)</t>
  </si>
  <si>
    <t>2015 (D)</t>
  </si>
  <si>
    <t>Part %</t>
  </si>
  <si>
    <t>Var. % A/B</t>
  </si>
  <si>
    <t>Var. % C/D</t>
  </si>
  <si>
    <t>DISCRIMINAÇÃO</t>
  </si>
  <si>
    <t>TOTAL GERAL</t>
  </si>
  <si>
    <t>MINISTÉRIO DO DESENVOLVIMENTO</t>
  </si>
  <si>
    <t>Secretaria de Comércio Exterior</t>
  </si>
  <si>
    <t>US$ F.O.B.</t>
  </si>
  <si>
    <t>JANEIRO-MARÇO</t>
  </si>
  <si>
    <t>MARÇO</t>
  </si>
  <si>
    <t>VEICULOS DE CARGA</t>
  </si>
  <si>
    <t>MOTORES,GERADORES E TRANSFORMADORES ELETR.E SUAS PARTES</t>
  </si>
  <si>
    <t>MEDICAMENTOS PARA MEDICINA HUMANA E VETERINARIA</t>
  </si>
  <si>
    <t>OLEOS COMBUSTIVEIS (OLEO DIESEL,"FUEL-OIL",ETC.)</t>
  </si>
  <si>
    <t>INSETICIDAS, FORMICIDAS, HERBICIDAS E PRODS.SEMELHANTES</t>
  </si>
  <si>
    <t>CIRCUITOS INTEGRADOS E MICROCONJUNTOS ELETRONICOS</t>
  </si>
  <si>
    <t>NAFTAS</t>
  </si>
  <si>
    <t>2016 (C )</t>
  </si>
  <si>
    <t>DEMAIS PRODUTOS</t>
  </si>
  <si>
    <t>TOTAL DOS PRINCIPAIS PRODUTOS</t>
  </si>
  <si>
    <t>PRINCIPAIS PRODUTOS - ORDEM DECRESCENTE JANEIRO / MARÇO – 2016</t>
  </si>
  <si>
    <t>BCI014</t>
  </si>
  <si>
    <t>IMPORTAÇÃO BRASILEIRA</t>
  </si>
  <si>
    <t>COMPOSTOS HETEROCICLICOS, SEUS SAIS E SULFONAMIDAS</t>
  </si>
  <si>
    <t>CIRCUITOS IMPRESSOS E OUTS.PARTES P/APARS.DE TELEFONIA</t>
  </si>
  <si>
    <t>PLATAFORMAS DE PERFURACAO OU DE EXPLORACAO, DRAGAS,ETC.</t>
  </si>
  <si>
    <t>INSTRUMENTOS E APARELHOS DE MEDIDA, DE VERIFICACAO, ETC</t>
  </si>
  <si>
    <t>HULHAS,MESMO EM PO, MAS NAO AGLOMERADAS</t>
  </si>
  <si>
    <t>CLORETO DE POTASSIO</t>
  </si>
  <si>
    <t>ROLAMENTOS E ENGRENAGENS, SUAS PARTES E PECAS</t>
  </si>
  <si>
    <t>GAS NATURAL</t>
  </si>
  <si>
    <t>ADUBOS OU FERTILIZ.CONT.NITROGENIO,FOSFORO E POTASSIO</t>
  </si>
  <si>
    <t>PARTES E PECAS DE AVIOES, HELICOPTEROS,OUTS.VEIC.AEREOS</t>
  </si>
  <si>
    <t>GAS NATURAL LIQUEFEITO</t>
  </si>
  <si>
    <t>PARTES DE APARELHOS TRANSMISSORES OU RECEPTORES</t>
  </si>
  <si>
    <t>BOMBAS, COMPRESSORES, VENTILADORES,ETC. E SUAS PARTES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</si>
</sst>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-* #,##0.0_-;\-* #,##0.0_-;_-* &quot;-&quot;??_-;_-@_-"/>
    <numFmt numFmtId="169" formatCode="_-* #,##0_-;\-* #,##0_-;_-* &quot;-&quot;??_-;_-@_-"/>
    <numFmt numFmtId="170" formatCode="[$-416]dddd\,\ d&quot; de &quot;mmmm&quot; de &quot;yyyy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43" fontId="39" fillId="0" borderId="10" xfId="60" applyFont="1" applyBorder="1" applyAlignment="1">
      <alignment vertical="center"/>
    </xf>
    <xf numFmtId="0" fontId="39" fillId="0" borderId="10" xfId="0" applyFont="1" applyFill="1" applyBorder="1" applyAlignment="1">
      <alignment horizontal="left" vertical="center"/>
    </xf>
    <xf numFmtId="169" fontId="39" fillId="0" borderId="10" xfId="60" applyNumberFormat="1" applyFont="1" applyFill="1" applyBorder="1" applyAlignment="1">
      <alignment vertical="center"/>
    </xf>
    <xf numFmtId="4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169" fontId="39" fillId="0" borderId="10" xfId="60" applyNumberFormat="1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169" fontId="39" fillId="0" borderId="0" xfId="60" applyNumberFormat="1" applyFont="1" applyBorder="1" applyAlignment="1">
      <alignment vertical="center"/>
    </xf>
    <xf numFmtId="43" fontId="39" fillId="0" borderId="0" xfId="60" applyFont="1" applyBorder="1" applyAlignment="1">
      <alignment vertical="center"/>
    </xf>
    <xf numFmtId="4" fontId="39" fillId="0" borderId="0" xfId="0" applyNumberFormat="1" applyFont="1" applyBorder="1" applyAlignment="1">
      <alignment vertical="center"/>
    </xf>
    <xf numFmtId="169" fontId="39" fillId="0" borderId="0" xfId="60" applyNumberFormat="1" applyFont="1" applyFill="1" applyBorder="1" applyAlignment="1">
      <alignment vertical="center"/>
    </xf>
    <xf numFmtId="169" fontId="39" fillId="0" borderId="10" xfId="60" applyNumberFormat="1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right" vertical="center"/>
    </xf>
    <xf numFmtId="169" fontId="42" fillId="0" borderId="10" xfId="6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right" vertical="center"/>
    </xf>
    <xf numFmtId="169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showGridLines="0" tabSelected="1" zoomScalePageLayoutView="0" workbookViewId="0" topLeftCell="A10">
      <selection activeCell="G42" sqref="G42"/>
    </sheetView>
  </sheetViews>
  <sheetFormatPr defaultColWidth="9.140625" defaultRowHeight="15"/>
  <cols>
    <col min="1" max="1" width="44.7109375" style="15" bestFit="1" customWidth="1"/>
    <col min="2" max="2" width="12.8515625" style="15" bestFit="1" customWidth="1"/>
    <col min="3" max="3" width="7.00390625" style="15" bestFit="1" customWidth="1"/>
    <col min="4" max="4" width="12.8515625" style="15" bestFit="1" customWidth="1"/>
    <col min="5" max="5" width="7.00390625" style="15" bestFit="1" customWidth="1"/>
    <col min="6" max="6" width="6.7109375" style="15" customWidth="1"/>
    <col min="7" max="7" width="12.8515625" style="15" bestFit="1" customWidth="1"/>
    <col min="8" max="8" width="5.7109375" style="15" bestFit="1" customWidth="1"/>
    <col min="9" max="9" width="12.8515625" style="15" bestFit="1" customWidth="1"/>
    <col min="10" max="10" width="5.7109375" style="15" bestFit="1" customWidth="1"/>
    <col min="11" max="11" width="6.28125" style="15" bestFit="1" customWidth="1"/>
    <col min="12" max="16384" width="9.140625" style="15" customWidth="1"/>
  </cols>
  <sheetData>
    <row r="1" spans="1:11" ht="15.75">
      <c r="A1" s="14" t="s">
        <v>13</v>
      </c>
      <c r="C1" s="16" t="s">
        <v>30</v>
      </c>
      <c r="K1" s="30" t="s">
        <v>29</v>
      </c>
    </row>
    <row r="2" spans="1:3" ht="15.75">
      <c r="A2" s="17" t="s">
        <v>14</v>
      </c>
      <c r="B2" s="18"/>
      <c r="C2" s="16" t="s">
        <v>28</v>
      </c>
    </row>
    <row r="3" ht="15">
      <c r="C3" s="16" t="s">
        <v>15</v>
      </c>
    </row>
    <row r="5" spans="2:11" ht="15">
      <c r="B5" s="29" t="s">
        <v>16</v>
      </c>
      <c r="C5" s="29"/>
      <c r="D5" s="29"/>
      <c r="E5" s="29"/>
      <c r="F5" s="29"/>
      <c r="G5" s="29" t="s">
        <v>17</v>
      </c>
      <c r="H5" s="29"/>
      <c r="I5" s="29"/>
      <c r="J5" s="29"/>
      <c r="K5" s="29"/>
    </row>
    <row r="6" spans="1:11" ht="24">
      <c r="A6" s="19" t="s">
        <v>11</v>
      </c>
      <c r="B6" s="20" t="s">
        <v>5</v>
      </c>
      <c r="C6" s="20" t="s">
        <v>8</v>
      </c>
      <c r="D6" s="20" t="s">
        <v>6</v>
      </c>
      <c r="E6" s="20" t="s">
        <v>8</v>
      </c>
      <c r="F6" s="20" t="s">
        <v>9</v>
      </c>
      <c r="G6" s="21" t="s">
        <v>25</v>
      </c>
      <c r="H6" s="20" t="s">
        <v>8</v>
      </c>
      <c r="I6" s="21" t="s">
        <v>7</v>
      </c>
      <c r="J6" s="20" t="s">
        <v>8</v>
      </c>
      <c r="K6" s="20" t="s">
        <v>10</v>
      </c>
    </row>
    <row r="7" spans="1:11" ht="15">
      <c r="A7" s="22" t="s">
        <v>12</v>
      </c>
      <c r="B7" s="23">
        <v>32185573729</v>
      </c>
      <c r="C7" s="23">
        <v>100</v>
      </c>
      <c r="D7" s="23">
        <v>48324685198</v>
      </c>
      <c r="E7" s="23">
        <v>100</v>
      </c>
      <c r="F7" s="24">
        <f>IF(D7=0,0,(B7-D7)/D7*100)</f>
        <v>-33.39724077430296</v>
      </c>
      <c r="G7" s="23">
        <v>11559237456</v>
      </c>
      <c r="H7" s="23">
        <v>100</v>
      </c>
      <c r="I7" s="23">
        <v>16518673359</v>
      </c>
      <c r="J7" s="23">
        <v>100</v>
      </c>
      <c r="K7" s="24">
        <f>IF(I7=0,0,(G7-I7)/I7*100)</f>
        <v>-30.023209462507538</v>
      </c>
    </row>
    <row r="8" spans="1:11" ht="12.75" customHeight="1">
      <c r="A8" s="25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 customHeight="1">
      <c r="A9" s="26" t="s">
        <v>27</v>
      </c>
      <c r="B9" s="27">
        <f>SUM(B11:B35)</f>
        <v>12988847981</v>
      </c>
      <c r="C9" s="2">
        <f>(B9/$B$7)*100</f>
        <v>40.356117589716064</v>
      </c>
      <c r="D9" s="27">
        <f>SUM(D11:D35)</f>
        <v>20069707730</v>
      </c>
      <c r="E9" s="2">
        <f>(D9/$D$7)*100</f>
        <v>41.530964242744034</v>
      </c>
      <c r="F9" s="5">
        <f>IF(D9=0,0,(B9-D9)/D9*100)</f>
        <v>-35.28132967484923</v>
      </c>
      <c r="G9" s="27">
        <f>SUM(G11:G35)</f>
        <v>4700390221</v>
      </c>
      <c r="H9" s="2">
        <f>(G9/$G$7)*100</f>
        <v>40.663497388058154</v>
      </c>
      <c r="I9" s="27">
        <f>SUM(I11:I35)</f>
        <v>6795652626</v>
      </c>
      <c r="J9" s="2">
        <f>(I9/$I$7)*100</f>
        <v>41.139215470336005</v>
      </c>
      <c r="K9" s="5">
        <f>IF(I9=0,0,(G9-I9)/I9*100)</f>
        <v>-30.83239418365173</v>
      </c>
    </row>
    <row r="10" spans="1:11" ht="12.75" customHeight="1">
      <c r="A10" s="26"/>
      <c r="B10" s="27"/>
      <c r="C10" s="2"/>
      <c r="D10" s="27"/>
      <c r="E10" s="2"/>
      <c r="F10" s="5"/>
      <c r="G10" s="27"/>
      <c r="H10" s="2"/>
      <c r="I10" s="27"/>
      <c r="J10" s="2"/>
      <c r="K10" s="5"/>
    </row>
    <row r="11" spans="1:11" ht="12.75" customHeight="1">
      <c r="A11" s="3" t="s">
        <v>20</v>
      </c>
      <c r="B11" s="4">
        <v>1574929938</v>
      </c>
      <c r="C11" s="2">
        <f aca="true" t="shared" si="0" ref="C11:C35">(B11/$B$7)*100</f>
        <v>4.893279054960418</v>
      </c>
      <c r="D11" s="4">
        <v>1394704380</v>
      </c>
      <c r="E11" s="2">
        <f aca="true" t="shared" si="1" ref="E11:E33">(D11/$D$7)*100</f>
        <v>2.8861116720895312</v>
      </c>
      <c r="F11" s="5">
        <f aca="true" t="shared" si="2" ref="F11:F33">IF(D11=0,0,(B11-D11)/D11*100)</f>
        <v>12.922133219370831</v>
      </c>
      <c r="G11" s="4">
        <v>577214355</v>
      </c>
      <c r="H11" s="2">
        <f aca="true" t="shared" si="3" ref="H11:H33">(G11/$G$7)*100</f>
        <v>4.993533156466026</v>
      </c>
      <c r="I11" s="4">
        <v>508533823</v>
      </c>
      <c r="J11" s="2">
        <f aca="true" t="shared" si="4" ref="J11:J33">(I11/$I$7)*100</f>
        <v>3.078539129311686</v>
      </c>
      <c r="K11" s="5">
        <f aca="true" t="shared" si="5" ref="K11:K33">IF(I11=0,0,(G11-I11)/I11*100)</f>
        <v>13.505597640454292</v>
      </c>
    </row>
    <row r="12" spans="1:11" ht="12.75" customHeight="1">
      <c r="A12" s="3" t="s">
        <v>1</v>
      </c>
      <c r="B12" s="4">
        <v>1034451105</v>
      </c>
      <c r="C12" s="2">
        <f t="shared" si="0"/>
        <v>3.2140210198208585</v>
      </c>
      <c r="D12" s="4">
        <v>1471963885</v>
      </c>
      <c r="E12" s="2">
        <f t="shared" si="1"/>
        <v>3.045987529911358</v>
      </c>
      <c r="F12" s="5">
        <f t="shared" si="2"/>
        <v>-29.723064842722007</v>
      </c>
      <c r="G12" s="4">
        <v>403053801</v>
      </c>
      <c r="H12" s="2">
        <f t="shared" si="3"/>
        <v>3.4868545830485447</v>
      </c>
      <c r="I12" s="4">
        <v>537603537</v>
      </c>
      <c r="J12" s="2">
        <f t="shared" si="4"/>
        <v>3.2545200532529037</v>
      </c>
      <c r="K12" s="5">
        <f t="shared" si="5"/>
        <v>-25.027688015378512</v>
      </c>
    </row>
    <row r="13" spans="1:11" ht="12.75" customHeight="1">
      <c r="A13" s="3" t="s">
        <v>3</v>
      </c>
      <c r="B13" s="4">
        <v>885296742</v>
      </c>
      <c r="C13" s="2">
        <f t="shared" si="0"/>
        <v>2.7506010905821627</v>
      </c>
      <c r="D13" s="4">
        <v>1627431137</v>
      </c>
      <c r="E13" s="2">
        <f t="shared" si="1"/>
        <v>3.367701476651014</v>
      </c>
      <c r="F13" s="5">
        <f t="shared" si="2"/>
        <v>-45.60158510719216</v>
      </c>
      <c r="G13" s="4">
        <v>277105349</v>
      </c>
      <c r="H13" s="2">
        <f t="shared" si="3"/>
        <v>2.397263228260478</v>
      </c>
      <c r="I13" s="4">
        <v>544153025</v>
      </c>
      <c r="J13" s="2">
        <f t="shared" si="4"/>
        <v>3.2941690484092345</v>
      </c>
      <c r="K13" s="5">
        <f t="shared" si="5"/>
        <v>-49.07584148778737</v>
      </c>
    </row>
    <row r="14" spans="1:11" ht="12.75" customHeight="1">
      <c r="A14" s="3" t="s">
        <v>23</v>
      </c>
      <c r="B14" s="4">
        <v>607439538</v>
      </c>
      <c r="C14" s="2">
        <f t="shared" si="0"/>
        <v>1.8873037439524711</v>
      </c>
      <c r="D14" s="4">
        <v>1106828953</v>
      </c>
      <c r="E14" s="2">
        <f t="shared" si="1"/>
        <v>2.2904007516345044</v>
      </c>
      <c r="F14" s="5">
        <f t="shared" si="2"/>
        <v>-45.11893311486224</v>
      </c>
      <c r="G14" s="4">
        <v>232857029</v>
      </c>
      <c r="H14" s="2">
        <f t="shared" si="3"/>
        <v>2.0144670432315754</v>
      </c>
      <c r="I14" s="4">
        <v>365444642</v>
      </c>
      <c r="J14" s="2">
        <f t="shared" si="4"/>
        <v>2.212312296864275</v>
      </c>
      <c r="K14" s="5">
        <f t="shared" si="5"/>
        <v>-36.28117579570369</v>
      </c>
    </row>
    <row r="15" spans="1:11" ht="12.75" customHeight="1">
      <c r="A15" s="3" t="s">
        <v>2</v>
      </c>
      <c r="B15" s="4">
        <v>586661105</v>
      </c>
      <c r="C15" s="2">
        <f t="shared" si="0"/>
        <v>1.822745525494249</v>
      </c>
      <c r="D15" s="4">
        <v>1297906339</v>
      </c>
      <c r="E15" s="2">
        <f t="shared" si="1"/>
        <v>2.6858040226896627</v>
      </c>
      <c r="F15" s="5">
        <f t="shared" si="2"/>
        <v>-54.79942678668125</v>
      </c>
      <c r="G15" s="4">
        <v>270248372</v>
      </c>
      <c r="H15" s="2">
        <f t="shared" si="3"/>
        <v>2.337942905219266</v>
      </c>
      <c r="I15" s="4">
        <v>540147970</v>
      </c>
      <c r="J15" s="2">
        <f t="shared" si="4"/>
        <v>3.2699234270269466</v>
      </c>
      <c r="K15" s="5">
        <f t="shared" si="5"/>
        <v>-49.96771495781054</v>
      </c>
    </row>
    <row r="16" spans="1:11" ht="12.75" customHeight="1">
      <c r="A16" s="3" t="s">
        <v>31</v>
      </c>
      <c r="B16" s="4">
        <v>540602424</v>
      </c>
      <c r="C16" s="2">
        <f t="shared" si="0"/>
        <v>1.6796420301586974</v>
      </c>
      <c r="D16" s="4">
        <v>540524344</v>
      </c>
      <c r="E16" s="2">
        <f t="shared" si="1"/>
        <v>1.1185263634627267</v>
      </c>
      <c r="F16" s="5">
        <f t="shared" si="2"/>
        <v>0.01444523283117846</v>
      </c>
      <c r="G16" s="4">
        <v>174188194</v>
      </c>
      <c r="H16" s="2">
        <f t="shared" si="3"/>
        <v>1.5069176895365612</v>
      </c>
      <c r="I16" s="4">
        <v>211251193</v>
      </c>
      <c r="J16" s="2">
        <f t="shared" si="4"/>
        <v>1.2788629474588062</v>
      </c>
      <c r="K16" s="5">
        <f t="shared" si="5"/>
        <v>-17.544515831444322</v>
      </c>
    </row>
    <row r="17" spans="1:11" ht="12.75" customHeight="1">
      <c r="A17" s="3" t="s">
        <v>21</v>
      </c>
      <c r="B17" s="4">
        <v>538403706</v>
      </c>
      <c r="C17" s="2">
        <f t="shared" si="0"/>
        <v>1.6728106527890938</v>
      </c>
      <c r="D17" s="4">
        <v>1411258551</v>
      </c>
      <c r="E17" s="2">
        <f t="shared" si="1"/>
        <v>2.920367810400982</v>
      </c>
      <c r="F17" s="5">
        <f t="shared" si="2"/>
        <v>-61.8493928261059</v>
      </c>
      <c r="G17" s="4">
        <v>316728146</v>
      </c>
      <c r="H17" s="2">
        <f t="shared" si="3"/>
        <v>2.7400435989451655</v>
      </c>
      <c r="I17" s="4">
        <v>396304226</v>
      </c>
      <c r="J17" s="2">
        <f t="shared" si="4"/>
        <v>2.399128655111268</v>
      </c>
      <c r="K17" s="5">
        <f t="shared" si="5"/>
        <v>-20.07954363827551</v>
      </c>
    </row>
    <row r="18" spans="1:11" ht="12.75" customHeight="1">
      <c r="A18" s="3" t="s">
        <v>32</v>
      </c>
      <c r="B18" s="4">
        <v>525178388</v>
      </c>
      <c r="C18" s="2">
        <f t="shared" si="0"/>
        <v>1.6317198270938427</v>
      </c>
      <c r="D18" s="4">
        <v>931296679</v>
      </c>
      <c r="E18" s="2">
        <f t="shared" si="1"/>
        <v>1.9271655370008356</v>
      </c>
      <c r="F18" s="5">
        <f t="shared" si="2"/>
        <v>-43.60783197853538</v>
      </c>
      <c r="G18" s="4">
        <v>189877854</v>
      </c>
      <c r="H18" s="2">
        <f t="shared" si="3"/>
        <v>1.6426503454294985</v>
      </c>
      <c r="I18" s="4">
        <v>352577593</v>
      </c>
      <c r="J18" s="2">
        <f t="shared" si="4"/>
        <v>2.134418335767275</v>
      </c>
      <c r="K18" s="5">
        <f t="shared" si="5"/>
        <v>-46.145796621851694</v>
      </c>
    </row>
    <row r="19" spans="1:11" ht="12.75" customHeight="1">
      <c r="A19" s="3" t="s">
        <v>24</v>
      </c>
      <c r="B19" s="4">
        <v>520987293</v>
      </c>
      <c r="C19" s="2">
        <f t="shared" si="0"/>
        <v>1.6186981701388083</v>
      </c>
      <c r="D19" s="4">
        <v>987242472</v>
      </c>
      <c r="E19" s="2">
        <f t="shared" si="1"/>
        <v>2.0429361680370732</v>
      </c>
      <c r="F19" s="5">
        <f t="shared" si="2"/>
        <v>-47.228030825643</v>
      </c>
      <c r="G19" s="4">
        <v>200987260</v>
      </c>
      <c r="H19" s="2">
        <f t="shared" si="3"/>
        <v>1.7387588131574756</v>
      </c>
      <c r="I19" s="4">
        <v>380852835</v>
      </c>
      <c r="J19" s="2">
        <f t="shared" si="4"/>
        <v>2.30558972093541</v>
      </c>
      <c r="K19" s="5">
        <f t="shared" si="5"/>
        <v>-47.22705425049547</v>
      </c>
    </row>
    <row r="20" spans="1:11" ht="12.75" customHeight="1">
      <c r="A20" s="3" t="s">
        <v>33</v>
      </c>
      <c r="B20" s="4">
        <v>518224086</v>
      </c>
      <c r="C20" s="2">
        <f t="shared" si="0"/>
        <v>1.6101129355760628</v>
      </c>
      <c r="D20" s="4">
        <v>428900953</v>
      </c>
      <c r="E20" s="2">
        <f t="shared" si="1"/>
        <v>0.8875400868990054</v>
      </c>
      <c r="F20" s="5">
        <f t="shared" si="2"/>
        <v>20.826051417050593</v>
      </c>
      <c r="G20" s="4">
        <v>0</v>
      </c>
      <c r="H20" s="2">
        <f t="shared" si="3"/>
        <v>0</v>
      </c>
      <c r="I20" s="4">
        <v>4219</v>
      </c>
      <c r="J20" s="2">
        <f t="shared" si="4"/>
        <v>2.5540791977107097E-05</v>
      </c>
      <c r="K20" s="5">
        <f t="shared" si="5"/>
        <v>-100</v>
      </c>
    </row>
    <row r="21" spans="1:11" ht="12.75" customHeight="1">
      <c r="A21" s="3" t="s">
        <v>4</v>
      </c>
      <c r="B21" s="4">
        <v>500007375</v>
      </c>
      <c r="C21" s="2">
        <f t="shared" si="0"/>
        <v>1.5535139414012713</v>
      </c>
      <c r="D21" s="4">
        <v>521567735</v>
      </c>
      <c r="E21" s="2">
        <f t="shared" si="1"/>
        <v>1.079298774245478</v>
      </c>
      <c r="F21" s="5">
        <f t="shared" si="2"/>
        <v>-4.133760306319561</v>
      </c>
      <c r="G21" s="4">
        <v>206523341</v>
      </c>
      <c r="H21" s="2">
        <f t="shared" si="3"/>
        <v>1.7866519464292248</v>
      </c>
      <c r="I21" s="4">
        <v>192590392</v>
      </c>
      <c r="J21" s="2">
        <f t="shared" si="4"/>
        <v>1.165895031728256</v>
      </c>
      <c r="K21" s="5">
        <f t="shared" si="5"/>
        <v>7.234498489415817</v>
      </c>
    </row>
    <row r="22" spans="1:11" ht="12.75" customHeight="1">
      <c r="A22" s="3" t="s">
        <v>34</v>
      </c>
      <c r="B22" s="4">
        <v>494806158</v>
      </c>
      <c r="C22" s="2">
        <f t="shared" si="0"/>
        <v>1.5373538535190607</v>
      </c>
      <c r="D22" s="4">
        <v>662374538</v>
      </c>
      <c r="E22" s="2">
        <f t="shared" si="1"/>
        <v>1.3706753293602696</v>
      </c>
      <c r="F22" s="5">
        <f t="shared" si="2"/>
        <v>-25.298131251536727</v>
      </c>
      <c r="G22" s="4">
        <v>184914755</v>
      </c>
      <c r="H22" s="2">
        <f t="shared" si="3"/>
        <v>1.5997141308315037</v>
      </c>
      <c r="I22" s="4">
        <v>238572057</v>
      </c>
      <c r="J22" s="2">
        <f t="shared" si="4"/>
        <v>1.4442567621207723</v>
      </c>
      <c r="K22" s="5">
        <f t="shared" si="5"/>
        <v>-22.491025426334822</v>
      </c>
    </row>
    <row r="23" spans="1:11" ht="12.75" customHeight="1">
      <c r="A23" s="3" t="s">
        <v>35</v>
      </c>
      <c r="B23" s="4">
        <v>433929713</v>
      </c>
      <c r="C23" s="2">
        <f t="shared" si="0"/>
        <v>1.3482118313429925</v>
      </c>
      <c r="D23" s="4">
        <v>595090987</v>
      </c>
      <c r="E23" s="2">
        <f t="shared" si="1"/>
        <v>1.2314430700619006</v>
      </c>
      <c r="F23" s="5">
        <f t="shared" si="2"/>
        <v>-27.081787074688123</v>
      </c>
      <c r="G23" s="4">
        <v>112832147</v>
      </c>
      <c r="H23" s="2">
        <f t="shared" si="3"/>
        <v>0.9761210238088217</v>
      </c>
      <c r="I23" s="4">
        <v>240707195</v>
      </c>
      <c r="J23" s="2">
        <f t="shared" si="4"/>
        <v>1.4571823642777801</v>
      </c>
      <c r="K23" s="5">
        <f t="shared" si="5"/>
        <v>-53.124730235006055</v>
      </c>
    </row>
    <row r="24" spans="1:11" ht="12.75" customHeight="1">
      <c r="A24" s="3" t="s">
        <v>36</v>
      </c>
      <c r="B24" s="4">
        <v>424854840</v>
      </c>
      <c r="C24" s="2">
        <f t="shared" si="0"/>
        <v>1.320016363782247</v>
      </c>
      <c r="D24" s="4">
        <v>450690070</v>
      </c>
      <c r="E24" s="2">
        <f t="shared" si="1"/>
        <v>0.9326290862597333</v>
      </c>
      <c r="F24" s="5">
        <f t="shared" si="2"/>
        <v>-5.732371693922611</v>
      </c>
      <c r="G24" s="4">
        <v>213151584</v>
      </c>
      <c r="H24" s="2">
        <f t="shared" si="3"/>
        <v>1.843993471120886</v>
      </c>
      <c r="I24" s="4">
        <v>140811713</v>
      </c>
      <c r="J24" s="2">
        <f t="shared" si="4"/>
        <v>0.8524395993536639</v>
      </c>
      <c r="K24" s="5">
        <f t="shared" si="5"/>
        <v>51.373475585798744</v>
      </c>
    </row>
    <row r="25" spans="1:11" ht="12.75" customHeight="1">
      <c r="A25" s="3" t="s">
        <v>37</v>
      </c>
      <c r="B25" s="4">
        <v>402445102</v>
      </c>
      <c r="C25" s="2">
        <f t="shared" si="0"/>
        <v>1.2503897099630912</v>
      </c>
      <c r="D25" s="4">
        <v>546664628</v>
      </c>
      <c r="E25" s="2">
        <f t="shared" si="1"/>
        <v>1.1312326728258226</v>
      </c>
      <c r="F25" s="5">
        <f t="shared" si="2"/>
        <v>-26.381718994264247</v>
      </c>
      <c r="G25" s="4">
        <v>149311359</v>
      </c>
      <c r="H25" s="2">
        <f t="shared" si="3"/>
        <v>1.291705958704894</v>
      </c>
      <c r="I25" s="4">
        <v>198884749</v>
      </c>
      <c r="J25" s="2">
        <f t="shared" si="4"/>
        <v>1.2039995263399288</v>
      </c>
      <c r="K25" s="5">
        <f t="shared" si="5"/>
        <v>-24.925686986687953</v>
      </c>
    </row>
    <row r="26" spans="1:11" ht="12.75" customHeight="1">
      <c r="A26" s="3" t="s">
        <v>38</v>
      </c>
      <c r="B26" s="4">
        <v>401278573</v>
      </c>
      <c r="C26" s="2">
        <f t="shared" si="0"/>
        <v>1.2467653252936675</v>
      </c>
      <c r="D26" s="4">
        <v>744997329</v>
      </c>
      <c r="E26" s="2">
        <f t="shared" si="1"/>
        <v>1.5416496267850142</v>
      </c>
      <c r="F26" s="5">
        <f t="shared" si="2"/>
        <v>-46.1369111834762</v>
      </c>
      <c r="G26" s="4">
        <v>116867560</v>
      </c>
      <c r="H26" s="2">
        <f t="shared" si="3"/>
        <v>1.0110317436150436</v>
      </c>
      <c r="I26" s="4">
        <v>218200816</v>
      </c>
      <c r="J26" s="2">
        <f t="shared" si="4"/>
        <v>1.3209342618371704</v>
      </c>
      <c r="K26" s="5">
        <f t="shared" si="5"/>
        <v>-46.440365282593625</v>
      </c>
    </row>
    <row r="27" spans="1:11" ht="12.75" customHeight="1">
      <c r="A27" s="3" t="s">
        <v>19</v>
      </c>
      <c r="B27" s="4">
        <v>391398089</v>
      </c>
      <c r="C27" s="2">
        <f t="shared" si="0"/>
        <v>1.2160668388127585</v>
      </c>
      <c r="D27" s="4">
        <v>697793834</v>
      </c>
      <c r="E27" s="2">
        <f t="shared" si="1"/>
        <v>1.4439697457747318</v>
      </c>
      <c r="F27" s="5">
        <f t="shared" si="2"/>
        <v>-43.909207859237114</v>
      </c>
      <c r="G27" s="4">
        <v>145441525</v>
      </c>
      <c r="H27" s="2">
        <f t="shared" si="3"/>
        <v>1.258227677678741</v>
      </c>
      <c r="I27" s="4">
        <v>288646843</v>
      </c>
      <c r="J27" s="2">
        <f t="shared" si="4"/>
        <v>1.747397243875727</v>
      </c>
      <c r="K27" s="5">
        <f t="shared" si="5"/>
        <v>-49.61263962273788</v>
      </c>
    </row>
    <row r="28" spans="1:11" ht="12.75" customHeight="1">
      <c r="A28" s="3" t="s">
        <v>39</v>
      </c>
      <c r="B28" s="4">
        <v>385951242</v>
      </c>
      <c r="C28" s="2">
        <f t="shared" si="0"/>
        <v>1.1991435829284236</v>
      </c>
      <c r="D28" s="4">
        <v>334264279</v>
      </c>
      <c r="E28" s="2">
        <f t="shared" si="1"/>
        <v>0.6917050315598002</v>
      </c>
      <c r="F28" s="5">
        <f t="shared" si="2"/>
        <v>15.462903530891495</v>
      </c>
      <c r="G28" s="4">
        <v>183008441</v>
      </c>
      <c r="H28" s="2">
        <f t="shared" si="3"/>
        <v>1.58322243743688</v>
      </c>
      <c r="I28" s="4">
        <v>104595726</v>
      </c>
      <c r="J28" s="2">
        <f t="shared" si="4"/>
        <v>0.6331968901304794</v>
      </c>
      <c r="K28" s="5">
        <f t="shared" si="5"/>
        <v>74.96741788474225</v>
      </c>
    </row>
    <row r="29" spans="1:11" ht="12.75" customHeight="1">
      <c r="A29" s="3" t="s">
        <v>0</v>
      </c>
      <c r="B29" s="4">
        <v>369061826</v>
      </c>
      <c r="C29" s="2">
        <f t="shared" si="0"/>
        <v>1.1466684705000805</v>
      </c>
      <c r="D29" s="4">
        <v>649492049</v>
      </c>
      <c r="E29" s="2">
        <f t="shared" si="1"/>
        <v>1.344017133973757</v>
      </c>
      <c r="F29" s="5">
        <f t="shared" si="2"/>
        <v>-43.176852346655906</v>
      </c>
      <c r="G29" s="4">
        <v>129201474</v>
      </c>
      <c r="H29" s="2">
        <f t="shared" si="3"/>
        <v>1.1177335398792763</v>
      </c>
      <c r="I29" s="4">
        <v>192068577</v>
      </c>
      <c r="J29" s="2">
        <f t="shared" si="4"/>
        <v>1.1627360916084326</v>
      </c>
      <c r="K29" s="5">
        <f t="shared" si="5"/>
        <v>-32.73159200841062</v>
      </c>
    </row>
    <row r="30" spans="1:11" ht="12.75" customHeight="1">
      <c r="A30" s="3" t="s">
        <v>18</v>
      </c>
      <c r="B30" s="4">
        <v>323039043</v>
      </c>
      <c r="C30" s="2">
        <f t="shared" si="0"/>
        <v>1.0036765096063327</v>
      </c>
      <c r="D30" s="4">
        <v>527283594</v>
      </c>
      <c r="E30" s="2">
        <f t="shared" si="1"/>
        <v>1.0911268057713546</v>
      </c>
      <c r="F30" s="5">
        <f t="shared" si="2"/>
        <v>-38.73523722795745</v>
      </c>
      <c r="G30" s="4">
        <v>149338044</v>
      </c>
      <c r="H30" s="2">
        <f t="shared" si="3"/>
        <v>1.291936813033318</v>
      </c>
      <c r="I30" s="4">
        <v>266040884</v>
      </c>
      <c r="J30" s="2">
        <f t="shared" si="4"/>
        <v>1.610546308520901</v>
      </c>
      <c r="K30" s="5">
        <f t="shared" si="5"/>
        <v>-43.866505871330666</v>
      </c>
    </row>
    <row r="31" spans="1:11" ht="15">
      <c r="A31" s="6" t="s">
        <v>40</v>
      </c>
      <c r="B31" s="7">
        <v>314051953</v>
      </c>
      <c r="C31" s="2">
        <f t="shared" si="0"/>
        <v>0.9757537822513054</v>
      </c>
      <c r="D31" s="7">
        <v>288848968</v>
      </c>
      <c r="E31" s="2">
        <f t="shared" si="1"/>
        <v>0.5977255036768548</v>
      </c>
      <c r="F31" s="5">
        <f t="shared" si="2"/>
        <v>8.725315923579828</v>
      </c>
      <c r="G31" s="4">
        <v>111459196</v>
      </c>
      <c r="H31" s="2">
        <f t="shared" si="3"/>
        <v>0.9642435015654548</v>
      </c>
      <c r="I31" s="4">
        <v>105929297</v>
      </c>
      <c r="J31" s="2">
        <f t="shared" si="4"/>
        <v>0.6412700021232983</v>
      </c>
      <c r="K31" s="5">
        <f t="shared" si="5"/>
        <v>5.220367883683775</v>
      </c>
    </row>
    <row r="32" spans="1:11" ht="15">
      <c r="A32" s="6" t="s">
        <v>41</v>
      </c>
      <c r="B32" s="7">
        <v>312976819</v>
      </c>
      <c r="C32" s="2">
        <f t="shared" si="0"/>
        <v>0.9724133602067815</v>
      </c>
      <c r="D32" s="7">
        <v>1275579458</v>
      </c>
      <c r="E32" s="2">
        <f t="shared" si="1"/>
        <v>2.6396022090440683</v>
      </c>
      <c r="F32" s="5">
        <f t="shared" si="2"/>
        <v>-75.46394957702431</v>
      </c>
      <c r="G32" s="4">
        <v>77579670</v>
      </c>
      <c r="H32" s="2">
        <f t="shared" si="3"/>
        <v>0.6711486834257486</v>
      </c>
      <c r="I32" s="4">
        <v>225717425</v>
      </c>
      <c r="J32" s="2">
        <f t="shared" si="4"/>
        <v>1.3664379704985243</v>
      </c>
      <c r="K32" s="5">
        <f t="shared" si="5"/>
        <v>-65.62973815601521</v>
      </c>
    </row>
    <row r="33" spans="1:11" ht="15">
      <c r="A33" s="6" t="s">
        <v>42</v>
      </c>
      <c r="B33" s="7">
        <v>309252387</v>
      </c>
      <c r="C33" s="2">
        <f t="shared" si="0"/>
        <v>0.9608416168183944</v>
      </c>
      <c r="D33" s="7">
        <v>722924903</v>
      </c>
      <c r="E33" s="2">
        <f t="shared" si="1"/>
        <v>1.495974365974596</v>
      </c>
      <c r="F33" s="5">
        <f t="shared" si="2"/>
        <v>-57.22205920467509</v>
      </c>
      <c r="G33" s="4">
        <v>97356497</v>
      </c>
      <c r="H33" s="2">
        <f t="shared" si="3"/>
        <v>0.8422397876208141</v>
      </c>
      <c r="I33" s="4">
        <v>265513166</v>
      </c>
      <c r="J33" s="2">
        <f t="shared" si="4"/>
        <v>1.6073516330858275</v>
      </c>
      <c r="K33" s="5">
        <f t="shared" si="5"/>
        <v>-63.33270456350929</v>
      </c>
    </row>
    <row r="34" spans="1:11" ht="15">
      <c r="A34" s="6" t="s">
        <v>43</v>
      </c>
      <c r="B34" s="7">
        <v>296965172</v>
      </c>
      <c r="C34" s="2">
        <f t="shared" si="0"/>
        <v>0.9226654603097132</v>
      </c>
      <c r="D34" s="7">
        <v>493616920</v>
      </c>
      <c r="E34" s="2">
        <f>(D34/$D$7)*100</f>
        <v>1.0214591527653225</v>
      </c>
      <c r="F34" s="5">
        <f>IF(D34=0,0,(B34-D34)/D34*100)</f>
        <v>-39.83893988074801</v>
      </c>
      <c r="G34" s="4">
        <v>105516009</v>
      </c>
      <c r="H34" s="2">
        <f>(G34/$G$7)*100</f>
        <v>0.9128284577736595</v>
      </c>
      <c r="I34" s="4">
        <v>171356554</v>
      </c>
      <c r="J34" s="2">
        <f>(I34/$I$7)*100</f>
        <v>1.037350580618137</v>
      </c>
      <c r="K34" s="5">
        <f>IF(I34=0,0,(G34-I34)/I34*100)</f>
        <v>-38.42312620268963</v>
      </c>
    </row>
    <row r="35" spans="1:11" ht="15">
      <c r="A35" s="13" t="s">
        <v>22</v>
      </c>
      <c r="B35" s="7">
        <v>296655364</v>
      </c>
      <c r="C35" s="2">
        <f t="shared" si="0"/>
        <v>0.9217028924132744</v>
      </c>
      <c r="D35" s="7">
        <v>360460745</v>
      </c>
      <c r="E35" s="2">
        <f>(D35/$D$7)*100</f>
        <v>0.7459143158886388</v>
      </c>
      <c r="F35" s="5">
        <f>IF(D35=0,0,(B35-D35)/D35*100)</f>
        <v>-17.701062289043428</v>
      </c>
      <c r="G35" s="4">
        <v>75628259</v>
      </c>
      <c r="H35" s="2">
        <f>(G35/$G$7)*100</f>
        <v>0.6542668518392967</v>
      </c>
      <c r="I35" s="4">
        <v>109144169</v>
      </c>
      <c r="J35" s="2">
        <f>(I35/$I$7)*100</f>
        <v>0.6607320492873244</v>
      </c>
      <c r="K35" s="5">
        <f>IF(I35=0,0,(G35-I35)/I35*100)</f>
        <v>-30.70792540460865</v>
      </c>
    </row>
    <row r="36" spans="1:11" ht="15">
      <c r="A36" s="8"/>
      <c r="B36" s="9"/>
      <c r="C36" s="10"/>
      <c r="D36" s="9"/>
      <c r="E36" s="10">
        <f>(D36/$D$7)*100</f>
        <v>0</v>
      </c>
      <c r="F36" s="11"/>
      <c r="G36" s="12"/>
      <c r="H36" s="10"/>
      <c r="I36" s="12"/>
      <c r="J36" s="10"/>
      <c r="K36" s="11"/>
    </row>
    <row r="37" spans="1:11" ht="15">
      <c r="A37" s="28" t="s">
        <v>26</v>
      </c>
      <c r="B37" s="7">
        <v>19196725748</v>
      </c>
      <c r="C37" s="2">
        <v>59.64388241028394</v>
      </c>
      <c r="D37" s="7">
        <v>28254977468</v>
      </c>
      <c r="E37" s="2">
        <v>58.46903575725596</v>
      </c>
      <c r="F37" s="5">
        <v>-32.05895927632173</v>
      </c>
      <c r="G37" s="7">
        <v>6858847235</v>
      </c>
      <c r="H37" s="2">
        <v>59.336502611941846</v>
      </c>
      <c r="I37" s="7">
        <v>9723020733</v>
      </c>
      <c r="J37" s="2">
        <v>0.6607320492873244</v>
      </c>
      <c r="K37" s="5">
        <v>-30.70792540460865</v>
      </c>
    </row>
  </sheetData>
  <sheetProtection/>
  <mergeCells count="2">
    <mergeCell ref="B5:F5"/>
    <mergeCell ref="G5:K5"/>
  </mergeCells>
  <printOptions/>
  <pageMargins left="0.2362204724409449" right="0.2362204724409449" top="0.7480314960629921" bottom="0.7480314960629921" header="0.31496062992125984" footer="0.31496062992125984"/>
  <pageSetup orientation="landscape" paperSize="9" scale="95" r:id="rId1"/>
  <headerFooter>
    <oddFooter>&amp;CBCI014&amp;R&amp;P</oddFooter>
  </headerFooter>
  <ignoredErrors>
    <ignoredError sqref="C9 E9:F9 H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hdesk</cp:lastModifiedBy>
  <cp:lastPrinted>2016-04-07T14:22:16Z</cp:lastPrinted>
  <dcterms:created xsi:type="dcterms:W3CDTF">2016-03-08T19:19:47Z</dcterms:created>
  <dcterms:modified xsi:type="dcterms:W3CDTF">2016-04-07T14:22:29Z</dcterms:modified>
  <cp:category/>
  <cp:version/>
  <cp:contentType/>
  <cp:contentStatus/>
</cp:coreProperties>
</file>