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I018" sheetId="1" r:id="rId1"/>
  </sheets>
  <definedNames>
    <definedName name="_xlnm.Print_Titles" localSheetId="0">'BCI018'!$1:$8</definedName>
  </definedNames>
  <calcPr fullCalcOnLoad="1"/>
</workbook>
</file>

<file path=xl/sharedStrings.xml><?xml version="1.0" encoding="utf-8"?>
<sst xmlns="http://schemas.openxmlformats.org/spreadsheetml/2006/main" count="160" uniqueCount="94">
  <si>
    <t>POLIMEROS DE ETILENO, PROPILENO E ESTIRENO</t>
  </si>
  <si>
    <t>PARTES E PECAS PARA VEICULOS AUTOMOVEIS E TRATORES</t>
  </si>
  <si>
    <t>AUTOMOVEIS DE PASSAGEIROS</t>
  </si>
  <si>
    <t>PARTES DE MOTORES E TURBINAS PARA AVIACAO</t>
  </si>
  <si>
    <t>2016 (A)</t>
  </si>
  <si>
    <t>2015 (B)</t>
  </si>
  <si>
    <t>Part %</t>
  </si>
  <si>
    <t>Var. % A/B</t>
  </si>
  <si>
    <t>DISCRIMINAÇÃO</t>
  </si>
  <si>
    <t>TOTAL GERAL</t>
  </si>
  <si>
    <t>MINISTÉRIO DO DESENVOLVIMENTO</t>
  </si>
  <si>
    <t>Secretaria de Comércio Exterior</t>
  </si>
  <si>
    <t>US$ F.O.B.</t>
  </si>
  <si>
    <t>MARÇO</t>
  </si>
  <si>
    <t>VEICULOS DE CARGA</t>
  </si>
  <si>
    <t>MOTORES,GERADORES E TRANSFORMADORES ELETR.E SUAS PARTES</t>
  </si>
  <si>
    <t>MEDICAMENTOS PARA MEDICINA HUMANA E VETERINARIA</t>
  </si>
  <si>
    <t>OLEOS COMBUSTIVEIS (OLEO DIESEL,"FUEL-OIL",ETC.)</t>
  </si>
  <si>
    <t>CIRCUITOS INTEGRADOS E MICROCONJUNTOS ELETRONICOS</t>
  </si>
  <si>
    <t>NAFTAS</t>
  </si>
  <si>
    <t>DEMAIS PRODUTOS</t>
  </si>
  <si>
    <t>IMPORTAÇÃO BRASILEIRA</t>
  </si>
  <si>
    <t>COMPOSTOS HETEROCICLICOS, SEUS SAIS E SULFONAMIDAS</t>
  </si>
  <si>
    <t>CIRCUITOS IMPRESSOS E OUTS.PARTES P/APARS.DE TELEFONIA</t>
  </si>
  <si>
    <t>INSTRUMENTOS E APARELHOS DE MEDIDA, DE VERIFICACAO, ETC</t>
  </si>
  <si>
    <t>HULHAS,MESMO EM PO, MAS NAO AGLOMERADAS</t>
  </si>
  <si>
    <t>CLORETO DE POTASSIO</t>
  </si>
  <si>
    <t>ROLAMENTOS E ENGRENAGENS, SUAS PARTES E PECAS</t>
  </si>
  <si>
    <t>ADUBOS OU FERTILIZ.CONT.NITROGENIO,FOSFORO E POTASSIO</t>
  </si>
  <si>
    <t>PARTES E PECAS DE AVIOES, HELICOPTEROS,OUTS.VEIC.AEREOS</t>
  </si>
  <si>
    <t>PARTES DE APARELHOS TRANSMISSORES OU RECEPTORES</t>
  </si>
  <si>
    <t>BCI018</t>
  </si>
  <si>
    <t>MOTORES E TURBINAS PARA AVIACAO</t>
  </si>
  <si>
    <t>INSTRUMENTOS E APARELHOS MEDICOS</t>
  </si>
  <si>
    <t>COMPOSTOS ORGANO-INORGANICOS</t>
  </si>
  <si>
    <t>MAQUINAS AUTOMATICAS P/PROCESS.DE DADOS E SUAS UNIDADES</t>
  </si>
  <si>
    <t>TORNEIRAS, VALVULAS E DISPOSITIVOS SEMELH.E SUAS PARTES</t>
  </si>
  <si>
    <t>ACIDOS CARBOXILICOS, SEUS ANIDRIDOS, HALOGENETOS, ETC.</t>
  </si>
  <si>
    <t>VEICULOS E MATERIAIS PARA VIAS FERREAS</t>
  </si>
  <si>
    <t>PARTES DE MOTORES PARA VEICULOS AUTOMOVEIS</t>
  </si>
  <si>
    <t>TRIGO EM GRAOS</t>
  </si>
  <si>
    <t>PRODUTOS DE PERFUMARIA,DE TOUCADOR E PREPARS.COSMETICAS</t>
  </si>
  <si>
    <t>OBRAS DE FERRO OU ACO, OUTRAS</t>
  </si>
  <si>
    <t>MAQUINAS E APARELHOS DE ELEVACAO DE CARGA,DESCARGA,ETC.</t>
  </si>
  <si>
    <t>MOTORES PARA VEICULOS AUTOMOVEIS E SUAS PARTES</t>
  </si>
  <si>
    <t>PARTES E ACESSORIOS DE MAQS.AUTOMAT.P/PROCESS.DE DADOS</t>
  </si>
  <si>
    <t>MAQUINAS E APARELHOS P/ENCHER,FECHAR,EMPACOTAR,ETC.</t>
  </si>
  <si>
    <t>PRODUTOS LAMINADOS PLANOS DE FERRO OU ACOS</t>
  </si>
  <si>
    <t>PRODUTOS HORTICOLAS PREPARADOS/CONSERV.EM ACIDO ACETICO</t>
  </si>
  <si>
    <t>MAQUINAS E APARELHOS P/TRATAM.DE PEDRA E SUBST.MINERAL</t>
  </si>
  <si>
    <t>TECIDOS DE FIBRAS TEXTEIS, SINTETICAS OU ARTIFICIAIS</t>
  </si>
  <si>
    <t>BARRAS, PERFIS, FIOS, CHAPAS, FOLHAS E TIRAS, DE COBRE</t>
  </si>
  <si>
    <t>VINHO DE UVAS</t>
  </si>
  <si>
    <t>UVAS FRESCAS OU SECAS</t>
  </si>
  <si>
    <t>QUEROSENE EXCETO DE AVIACAO</t>
  </si>
  <si>
    <t>CATODOS DE COBRE E SEUS ELEMENTOS</t>
  </si>
  <si>
    <t>CEVADA EM GRAOS</t>
  </si>
  <si>
    <t>ALHOS COMUNS FRESCOS OU REFRIGERADOS</t>
  </si>
  <si>
    <t>MALTE INTEIRO OU PARTIDO, NAO TORRADO</t>
  </si>
  <si>
    <t>SALMOES-DO-PACIFICO, ETC.FRESCOS,REFRIG.EXC.FILES,ETC.</t>
  </si>
  <si>
    <t>03 - ALEMANHA</t>
  </si>
  <si>
    <t>04 - ARGENTINA</t>
  </si>
  <si>
    <t>07 - ITÁLIA</t>
  </si>
  <si>
    <t>11 - CHILE</t>
  </si>
  <si>
    <t xml:space="preserve">PRINCIPAIS PAÍSES E PRODUTOS </t>
  </si>
  <si>
    <t>ORDEM DECRESCENTE MARÇO - 2016</t>
  </si>
  <si>
    <t>OLEOS BRUTOS DE PETROLEO</t>
  </si>
  <si>
    <t>GASOLINA</t>
  </si>
  <si>
    <t>01 - ESTADOS UNIDOS</t>
  </si>
  <si>
    <t>MAQUINAS-FERRAMENTAS PARA FORJAR,ESTAMPAR,ETC.METAIS</t>
  </si>
  <si>
    <t>APARELHOS ELETRO-MECANICOS OU TERMICOS,DE USO DOMESTICO</t>
  </si>
  <si>
    <t>02 - CHINA</t>
  </si>
  <si>
    <t>FORNOS INDUSTRIAIS OU DE LABORATORIO, NAO ELETRICOS</t>
  </si>
  <si>
    <t>LEITE E CREME DE LEITE CONCENTRADO/ADICION.ACUCAR,ETC.</t>
  </si>
  <si>
    <t>HELICOPTEROS</t>
  </si>
  <si>
    <t>05 - FRANÇA</t>
  </si>
  <si>
    <t>FERRAMENTAS DE USO MANUAL OU PARA USO EM MAQUINAS</t>
  </si>
  <si>
    <t>06 - COREIA DO SUL</t>
  </si>
  <si>
    <t>ANTIBIOTICOS</t>
  </si>
  <si>
    <t>08 - MÉXICO</t>
  </si>
  <si>
    <t>TUBOS DE FERRO FUNDIDO, FERRO OU ACO E SEUS ACESSORIOS</t>
  </si>
  <si>
    <t>APARELHOS DE FOTOCOPIA E DE TERMOCOPIA</t>
  </si>
  <si>
    <t>09 - JAPÃO</t>
  </si>
  <si>
    <t>PAPEL JORNAL EM ROLOS OU EM FOLHAS</t>
  </si>
  <si>
    <t>PREPARACOES UTILIZADAS NA ALIMENTACAO DE ANIMAIS</t>
  </si>
  <si>
    <t>ALUMINIO EM BRUTO</t>
  </si>
  <si>
    <t>POS E ESCAMAS DE NIQUEL</t>
  </si>
  <si>
    <t>10 - CANADÁ</t>
  </si>
  <si>
    <t>COQUES E SEMICOQUES DE HULHA,DE LINHITA OU DE TURFA,ETC</t>
  </si>
  <si>
    <t>AMEIXAS E ABRUNHOS FRESCOS</t>
  </si>
  <si>
    <t>CONSTRUCOES E SUAS PARTES,DE FERRO FUNDIDO,FERRO OU ACO</t>
  </si>
  <si>
    <t>PNEUMATICOS</t>
  </si>
  <si>
    <t>DEMAIS PAISES</t>
  </si>
  <si>
    <t>12 - ESPANHA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</si>
</sst>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43" fontId="38" fillId="0" borderId="10" xfId="6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169" fontId="38" fillId="0" borderId="10" xfId="60" applyNumberFormat="1" applyFont="1" applyBorder="1" applyAlignment="1">
      <alignment vertical="center"/>
    </xf>
    <xf numFmtId="169" fontId="38" fillId="0" borderId="10" xfId="0" applyNumberFormat="1" applyFont="1" applyBorder="1" applyAlignment="1">
      <alignment vertical="center"/>
    </xf>
    <xf numFmtId="0" fontId="38" fillId="0" borderId="0" xfId="0" applyFont="1" applyAlignment="1">
      <alignment vertical="center" shrinkToFit="1"/>
    </xf>
    <xf numFmtId="0" fontId="38" fillId="0" borderId="10" xfId="0" applyFont="1" applyFill="1" applyBorder="1" applyAlignment="1">
      <alignment horizontal="right" vertical="center" shrinkToFit="1"/>
    </xf>
    <xf numFmtId="0" fontId="38" fillId="0" borderId="10" xfId="0" applyFont="1" applyBorder="1" applyAlignment="1">
      <alignment horizontal="right" vertical="center" shrinkToFit="1"/>
    </xf>
    <xf numFmtId="0" fontId="38" fillId="0" borderId="0" xfId="0" applyFont="1" applyAlignment="1">
      <alignment horizontal="left" vertical="center" shrinkToFit="1"/>
    </xf>
    <xf numFmtId="0" fontId="38" fillId="0" borderId="11" xfId="0" applyFont="1" applyFill="1" applyBorder="1" applyAlignment="1">
      <alignment vertical="center" shrinkToFit="1"/>
    </xf>
    <xf numFmtId="0" fontId="39" fillId="0" borderId="0" xfId="0" applyFont="1" applyAlignment="1">
      <alignment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vertical="center" shrinkToFit="1"/>
    </xf>
    <xf numFmtId="169" fontId="39" fillId="0" borderId="10" xfId="60" applyNumberFormat="1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shrinkToFit="1"/>
    </xf>
    <xf numFmtId="0" fontId="40" fillId="0" borderId="0" xfId="0" applyFont="1" applyAlignment="1">
      <alignment horizontal="left" vertical="center" shrinkToFit="1"/>
    </xf>
    <xf numFmtId="0" fontId="41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showGridLines="0" tabSelected="1" zoomScale="110" zoomScaleNormal="110" zoomScalePageLayoutView="0" workbookViewId="0" topLeftCell="A1">
      <selection activeCell="G12" sqref="G12"/>
    </sheetView>
  </sheetViews>
  <sheetFormatPr defaultColWidth="9.140625" defaultRowHeight="15"/>
  <cols>
    <col min="1" max="1" width="47.421875" style="6" bestFit="1" customWidth="1"/>
    <col min="2" max="2" width="14.57421875" style="1" customWidth="1"/>
    <col min="3" max="3" width="5.8515625" style="1" bestFit="1" customWidth="1"/>
    <col min="4" max="4" width="13.140625" style="1" bestFit="1" customWidth="1"/>
    <col min="5" max="5" width="5.8515625" style="1" bestFit="1" customWidth="1"/>
    <col min="6" max="6" width="8.57421875" style="1" customWidth="1"/>
    <col min="7" max="16384" width="9.140625" style="1" customWidth="1"/>
  </cols>
  <sheetData>
    <row r="1" spans="1:6" ht="12.75" customHeight="1">
      <c r="A1" s="20" t="s">
        <v>10</v>
      </c>
      <c r="B1" s="19" t="s">
        <v>21</v>
      </c>
      <c r="C1" s="19"/>
      <c r="D1" s="19"/>
      <c r="F1" s="22" t="s">
        <v>31</v>
      </c>
    </row>
    <row r="2" spans="1:4" ht="12.75" customHeight="1">
      <c r="A2" s="21" t="s">
        <v>11</v>
      </c>
      <c r="B2" s="19" t="s">
        <v>64</v>
      </c>
      <c r="C2" s="19"/>
      <c r="D2" s="19"/>
    </row>
    <row r="3" spans="1:4" ht="12.75" customHeight="1">
      <c r="A3" s="9"/>
      <c r="B3" s="19" t="s">
        <v>65</v>
      </c>
      <c r="C3" s="19"/>
      <c r="D3" s="19"/>
    </row>
    <row r="4" spans="2:4" ht="12.75" customHeight="1">
      <c r="B4" s="19" t="s">
        <v>12</v>
      </c>
      <c r="C4" s="19"/>
      <c r="D4" s="19"/>
    </row>
    <row r="6" spans="1:6" ht="12">
      <c r="A6" s="11"/>
      <c r="B6" s="23" t="s">
        <v>13</v>
      </c>
      <c r="C6" s="23"/>
      <c r="D6" s="23"/>
      <c r="E6" s="23"/>
      <c r="F6" s="23"/>
    </row>
    <row r="7" spans="1:6" ht="24">
      <c r="A7" s="12" t="s">
        <v>8</v>
      </c>
      <c r="B7" s="13" t="s">
        <v>4</v>
      </c>
      <c r="C7" s="13" t="s">
        <v>6</v>
      </c>
      <c r="D7" s="13" t="s">
        <v>5</v>
      </c>
      <c r="E7" s="13" t="s">
        <v>6</v>
      </c>
      <c r="F7" s="13" t="s">
        <v>7</v>
      </c>
    </row>
    <row r="8" spans="1:6" ht="12">
      <c r="A8" s="14" t="s">
        <v>9</v>
      </c>
      <c r="B8" s="15">
        <v>11559237456</v>
      </c>
      <c r="C8" s="15">
        <v>100</v>
      </c>
      <c r="D8" s="15">
        <v>16518673359</v>
      </c>
      <c r="E8" s="15">
        <v>100</v>
      </c>
      <c r="F8" s="16">
        <f>IF(D8=0,0,(B8-D8)/D8*100)</f>
        <v>-30.023209462507538</v>
      </c>
    </row>
    <row r="9" ht="12.75" customHeight="1">
      <c r="A9" s="10"/>
    </row>
    <row r="10" spans="1:6" ht="12.75" customHeight="1">
      <c r="A10" s="17" t="s">
        <v>68</v>
      </c>
      <c r="B10" s="5">
        <v>2075883402</v>
      </c>
      <c r="C10" s="2">
        <f>(B10/$B$8)*100</f>
        <v>17.958653500300585</v>
      </c>
      <c r="D10" s="5">
        <v>2593656529</v>
      </c>
      <c r="E10" s="2">
        <f>(D10/$D$8)*100</f>
        <v>15.701360954551943</v>
      </c>
      <c r="F10" s="3">
        <f>IF(D10=0,0,(B10-D10)/D10*100)</f>
        <v>-19.96305683542572</v>
      </c>
    </row>
    <row r="11" spans="1:6" ht="12.75" customHeight="1">
      <c r="A11" s="18" t="s">
        <v>3</v>
      </c>
      <c r="B11" s="5">
        <v>178182766</v>
      </c>
      <c r="C11" s="2">
        <f aca="true" t="shared" si="0" ref="C11:C33">(B11/$B$8)*100</f>
        <v>1.5414750901886827</v>
      </c>
      <c r="D11" s="5">
        <v>166430342</v>
      </c>
      <c r="E11" s="2">
        <f aca="true" t="shared" si="1" ref="E11:E85">(D11/$D$8)*100</f>
        <v>1.0075285005216381</v>
      </c>
      <c r="F11" s="3">
        <f aca="true" t="shared" si="2" ref="F11:F21">IF(D11=0,0,(B11-D11)/D11*100)</f>
        <v>7.061467193283782</v>
      </c>
    </row>
    <row r="12" spans="1:6" ht="12.75" customHeight="1">
      <c r="A12" s="18" t="s">
        <v>17</v>
      </c>
      <c r="B12" s="5">
        <v>168346864</v>
      </c>
      <c r="C12" s="2">
        <f t="shared" si="0"/>
        <v>1.4563838197874979</v>
      </c>
      <c r="D12" s="5">
        <v>222357470</v>
      </c>
      <c r="E12" s="2">
        <f t="shared" si="1"/>
        <v>1.3460976264104842</v>
      </c>
      <c r="F12" s="3">
        <f t="shared" si="2"/>
        <v>-24.28998944807206</v>
      </c>
    </row>
    <row r="13" spans="1:6" ht="12.75" customHeight="1">
      <c r="A13" s="18" t="s">
        <v>28</v>
      </c>
      <c r="B13" s="5">
        <v>99380431</v>
      </c>
      <c r="C13" s="2">
        <f t="shared" si="0"/>
        <v>0.8597490221849804</v>
      </c>
      <c r="D13" s="5">
        <v>52807830</v>
      </c>
      <c r="E13" s="2">
        <f t="shared" si="1"/>
        <v>0.3196856602968561</v>
      </c>
      <c r="F13" s="3">
        <f t="shared" si="2"/>
        <v>88.19260514965299</v>
      </c>
    </row>
    <row r="14" spans="1:6" ht="12.75" customHeight="1">
      <c r="A14" s="18" t="s">
        <v>16</v>
      </c>
      <c r="B14" s="5">
        <v>98959395</v>
      </c>
      <c r="C14" s="2">
        <f t="shared" si="0"/>
        <v>0.8561066019855281</v>
      </c>
      <c r="D14" s="5">
        <v>67926180</v>
      </c>
      <c r="E14" s="2">
        <f t="shared" si="1"/>
        <v>0.4112084458827999</v>
      </c>
      <c r="F14" s="3">
        <f t="shared" si="2"/>
        <v>45.68667780228478</v>
      </c>
    </row>
    <row r="15" spans="1:6" ht="12.75" customHeight="1">
      <c r="A15" s="18" t="s">
        <v>32</v>
      </c>
      <c r="B15" s="5">
        <v>55042999</v>
      </c>
      <c r="C15" s="2">
        <f t="shared" si="0"/>
        <v>0.476181921251467</v>
      </c>
      <c r="D15" s="5">
        <v>42835526</v>
      </c>
      <c r="E15" s="2">
        <f t="shared" si="1"/>
        <v>0.25931577596491173</v>
      </c>
      <c r="F15" s="3">
        <f t="shared" si="2"/>
        <v>28.49847810903501</v>
      </c>
    </row>
    <row r="16" spans="1:6" ht="12.75" customHeight="1">
      <c r="A16" s="18" t="s">
        <v>24</v>
      </c>
      <c r="B16" s="5">
        <v>53346346</v>
      </c>
      <c r="C16" s="2">
        <f t="shared" si="0"/>
        <v>0.46150402397270385</v>
      </c>
      <c r="D16" s="5">
        <v>65665667</v>
      </c>
      <c r="E16" s="2">
        <f t="shared" si="1"/>
        <v>0.3975238542035996</v>
      </c>
      <c r="F16" s="3">
        <f t="shared" si="2"/>
        <v>-18.760672909939373</v>
      </c>
    </row>
    <row r="17" spans="1:6" ht="12.75" customHeight="1">
      <c r="A17" s="18" t="s">
        <v>33</v>
      </c>
      <c r="B17" s="5">
        <v>47851419</v>
      </c>
      <c r="C17" s="2">
        <f t="shared" si="0"/>
        <v>0.41396691764612886</v>
      </c>
      <c r="D17" s="5">
        <v>46343078</v>
      </c>
      <c r="E17" s="2">
        <f t="shared" si="1"/>
        <v>0.28054963611681644</v>
      </c>
      <c r="F17" s="3">
        <f t="shared" si="2"/>
        <v>3.2547277071238128</v>
      </c>
    </row>
    <row r="18" spans="1:6" ht="12.75" customHeight="1">
      <c r="A18" s="18" t="s">
        <v>66</v>
      </c>
      <c r="B18" s="5">
        <v>44615309</v>
      </c>
      <c r="C18" s="2">
        <f t="shared" si="0"/>
        <v>0.38597103978378555</v>
      </c>
      <c r="D18" s="5">
        <v>11036651</v>
      </c>
      <c r="E18" s="2">
        <f t="shared" si="1"/>
        <v>0.06681318021211924</v>
      </c>
      <c r="F18" s="3">
        <f t="shared" si="2"/>
        <v>304.2468045786716</v>
      </c>
    </row>
    <row r="19" spans="1:6" ht="12.75" customHeight="1">
      <c r="A19" s="18" t="s">
        <v>25</v>
      </c>
      <c r="B19" s="5">
        <v>43912495</v>
      </c>
      <c r="C19" s="2">
        <f t="shared" si="0"/>
        <v>0.37989093283317354</v>
      </c>
      <c r="D19" s="5">
        <v>44146004</v>
      </c>
      <c r="E19" s="2">
        <f t="shared" si="1"/>
        <v>0.26724908859552926</v>
      </c>
      <c r="F19" s="3">
        <f t="shared" si="2"/>
        <v>-0.5289470820507334</v>
      </c>
    </row>
    <row r="20" spans="1:6" ht="12.75" customHeight="1">
      <c r="A20" s="18" t="s">
        <v>67</v>
      </c>
      <c r="B20" s="5">
        <v>41530277</v>
      </c>
      <c r="C20" s="2">
        <f t="shared" si="0"/>
        <v>0.3592821512498912</v>
      </c>
      <c r="D20" s="5">
        <v>58171395</v>
      </c>
      <c r="E20" s="2">
        <f t="shared" si="1"/>
        <v>0.3521553682657331</v>
      </c>
      <c r="F20" s="3">
        <f t="shared" si="2"/>
        <v>-28.607046470176623</v>
      </c>
    </row>
    <row r="21" spans="1:6" ht="12.75" customHeight="1">
      <c r="A21" s="7" t="s">
        <v>20</v>
      </c>
      <c r="B21" s="4">
        <f>B10-SUM(B11:B20)</f>
        <v>1244715101</v>
      </c>
      <c r="C21" s="2">
        <f t="shared" si="0"/>
        <v>10.768141979416743</v>
      </c>
      <c r="D21" s="4">
        <f>D10-SUM(D11:D20)</f>
        <v>1815936386</v>
      </c>
      <c r="E21" s="2">
        <f t="shared" si="1"/>
        <v>10.993233818081457</v>
      </c>
      <c r="F21" s="3">
        <f t="shared" si="2"/>
        <v>-31.456018470902535</v>
      </c>
    </row>
    <row r="22" spans="1:6" ht="12.75" customHeight="1">
      <c r="A22" s="7"/>
      <c r="B22" s="4"/>
      <c r="C22" s="4"/>
      <c r="D22" s="4"/>
      <c r="E22" s="2"/>
      <c r="F22" s="3"/>
    </row>
    <row r="23" spans="1:6" ht="12.75" customHeight="1">
      <c r="A23" s="17" t="s">
        <v>71</v>
      </c>
      <c r="B23" s="5">
        <v>1926628757</v>
      </c>
      <c r="C23" s="2">
        <f t="shared" si="0"/>
        <v>16.667438179496465</v>
      </c>
      <c r="D23" s="5">
        <v>3192575836</v>
      </c>
      <c r="E23" s="2">
        <f t="shared" si="1"/>
        <v>19.32707165167452</v>
      </c>
      <c r="F23" s="3">
        <f aca="true" t="shared" si="3" ref="F23:F34">IF(D23=0,0,(B23-D23)/D23*100)</f>
        <v>-39.65284284636176</v>
      </c>
    </row>
    <row r="24" spans="1:6" ht="12.75" customHeight="1">
      <c r="A24" s="18" t="s">
        <v>23</v>
      </c>
      <c r="B24" s="5">
        <v>100538649</v>
      </c>
      <c r="C24" s="2">
        <f t="shared" si="0"/>
        <v>0.8697688699855705</v>
      </c>
      <c r="D24" s="5">
        <v>156521859</v>
      </c>
      <c r="E24" s="2">
        <f t="shared" si="1"/>
        <v>0.9475449728819837</v>
      </c>
      <c r="F24" s="3">
        <f t="shared" si="3"/>
        <v>-35.767023441754546</v>
      </c>
    </row>
    <row r="25" spans="1:6" ht="12.75" customHeight="1">
      <c r="A25" s="18" t="s">
        <v>43</v>
      </c>
      <c r="B25" s="5">
        <v>87643764</v>
      </c>
      <c r="C25" s="2">
        <f t="shared" si="0"/>
        <v>0.7582140632858715</v>
      </c>
      <c r="D25" s="5">
        <v>20823233</v>
      </c>
      <c r="E25" s="2">
        <f t="shared" si="1"/>
        <v>0.12605874907414832</v>
      </c>
      <c r="F25" s="3">
        <f t="shared" si="3"/>
        <v>320.8941234053329</v>
      </c>
    </row>
    <row r="26" spans="1:6" ht="12.75" customHeight="1">
      <c r="A26" s="18" t="s">
        <v>69</v>
      </c>
      <c r="B26" s="5">
        <v>65345002</v>
      </c>
      <c r="C26" s="2">
        <f t="shared" si="0"/>
        <v>0.5653054732090625</v>
      </c>
      <c r="D26" s="5">
        <v>3281237</v>
      </c>
      <c r="E26" s="2">
        <f t="shared" si="1"/>
        <v>0.019863804608814165</v>
      </c>
      <c r="F26" s="3">
        <f t="shared" si="3"/>
        <v>1891.4746176518186</v>
      </c>
    </row>
    <row r="27" spans="1:6" ht="12.75" customHeight="1">
      <c r="A27" s="18" t="s">
        <v>45</v>
      </c>
      <c r="B27" s="5">
        <v>60163831</v>
      </c>
      <c r="C27" s="2">
        <f t="shared" si="0"/>
        <v>0.5204826981798097</v>
      </c>
      <c r="D27" s="5">
        <v>92391303</v>
      </c>
      <c r="E27" s="2">
        <f t="shared" si="1"/>
        <v>0.5593143044363288</v>
      </c>
      <c r="F27" s="3">
        <f t="shared" si="3"/>
        <v>-34.88149961474188</v>
      </c>
    </row>
    <row r="28" spans="1:6" ht="12.75" customHeight="1">
      <c r="A28" s="18" t="s">
        <v>30</v>
      </c>
      <c r="B28" s="5">
        <v>51624849</v>
      </c>
      <c r="C28" s="2">
        <f t="shared" si="0"/>
        <v>0.446611199021639</v>
      </c>
      <c r="D28" s="5">
        <v>158131381</v>
      </c>
      <c r="E28" s="2">
        <f t="shared" si="1"/>
        <v>0.9572886245967447</v>
      </c>
      <c r="F28" s="3">
        <f t="shared" si="3"/>
        <v>-67.3531915844079</v>
      </c>
    </row>
    <row r="29" spans="1:6" ht="12.75" customHeight="1">
      <c r="A29" s="18" t="s">
        <v>15</v>
      </c>
      <c r="B29" s="5">
        <v>50191649</v>
      </c>
      <c r="C29" s="2">
        <f t="shared" si="0"/>
        <v>0.43421245727543434</v>
      </c>
      <c r="D29" s="5">
        <v>91339443</v>
      </c>
      <c r="E29" s="2">
        <f t="shared" si="1"/>
        <v>0.55294660179375</v>
      </c>
      <c r="F29" s="3">
        <f t="shared" si="3"/>
        <v>-45.04931566092427</v>
      </c>
    </row>
    <row r="30" spans="1:6" ht="12.75" customHeight="1">
      <c r="A30" s="18" t="s">
        <v>50</v>
      </c>
      <c r="B30" s="5">
        <v>45950238</v>
      </c>
      <c r="C30" s="2">
        <f t="shared" si="0"/>
        <v>0.397519630294893</v>
      </c>
      <c r="D30" s="5">
        <v>65868724</v>
      </c>
      <c r="E30" s="2">
        <f t="shared" si="1"/>
        <v>0.39875311151492815</v>
      </c>
      <c r="F30" s="3">
        <f t="shared" si="3"/>
        <v>-30.23967186611965</v>
      </c>
    </row>
    <row r="31" spans="1:6" ht="12.75" customHeight="1">
      <c r="A31" s="18" t="s">
        <v>22</v>
      </c>
      <c r="B31" s="5">
        <v>44708555</v>
      </c>
      <c r="C31" s="2">
        <f t="shared" si="0"/>
        <v>0.3867777192931817</v>
      </c>
      <c r="D31" s="5">
        <v>57964478</v>
      </c>
      <c r="E31" s="2">
        <f t="shared" si="1"/>
        <v>0.3509027434604411</v>
      </c>
      <c r="F31" s="3">
        <f t="shared" si="3"/>
        <v>-22.869045762820463</v>
      </c>
    </row>
    <row r="32" spans="1:6" ht="12.75" customHeight="1">
      <c r="A32" s="18" t="s">
        <v>18</v>
      </c>
      <c r="B32" s="5">
        <v>39584022</v>
      </c>
      <c r="C32" s="2">
        <f t="shared" si="0"/>
        <v>0.34244492468188986</v>
      </c>
      <c r="D32" s="5">
        <v>68313216</v>
      </c>
      <c r="E32" s="2">
        <f t="shared" si="1"/>
        <v>0.41355146696923073</v>
      </c>
      <c r="F32" s="3">
        <f t="shared" si="3"/>
        <v>-42.05510394943198</v>
      </c>
    </row>
    <row r="33" spans="1:6" ht="12.75" customHeight="1">
      <c r="A33" s="18" t="s">
        <v>70</v>
      </c>
      <c r="B33" s="5">
        <v>30216117</v>
      </c>
      <c r="C33" s="2">
        <f t="shared" si="0"/>
        <v>0.26140233830317117</v>
      </c>
      <c r="D33" s="5">
        <v>77786178</v>
      </c>
      <c r="E33" s="2">
        <f t="shared" si="1"/>
        <v>0.47089845721550716</v>
      </c>
      <c r="F33" s="3">
        <f t="shared" si="3"/>
        <v>-61.15490209584535</v>
      </c>
    </row>
    <row r="34" spans="1:6" ht="12.75" customHeight="1">
      <c r="A34" s="7" t="s">
        <v>20</v>
      </c>
      <c r="B34" s="4">
        <f>B23-SUM(B24:B33)</f>
        <v>1350662081</v>
      </c>
      <c r="C34" s="2">
        <f>(B34/$B$8)*100</f>
        <v>11.684698805965944</v>
      </c>
      <c r="D34" s="4">
        <f>D23-SUM(D24:D33)</f>
        <v>2400154784</v>
      </c>
      <c r="E34" s="2">
        <f t="shared" si="1"/>
        <v>14.529948815122642</v>
      </c>
      <c r="F34" s="3">
        <f t="shared" si="3"/>
        <v>-43.72604258676011</v>
      </c>
    </row>
    <row r="35" spans="1:6" ht="12.75" customHeight="1">
      <c r="A35" s="8"/>
      <c r="B35" s="4"/>
      <c r="C35" s="4"/>
      <c r="D35" s="4"/>
      <c r="E35" s="2"/>
      <c r="F35" s="3"/>
    </row>
    <row r="36" spans="1:6" ht="12.75" customHeight="1">
      <c r="A36" s="17" t="s">
        <v>60</v>
      </c>
      <c r="B36" s="5">
        <v>853346018</v>
      </c>
      <c r="C36" s="2">
        <f aca="true" t="shared" si="4" ref="C36:C46">(B36/$B$8)*100</f>
        <v>7.382372939808911</v>
      </c>
      <c r="D36" s="5">
        <v>1052997507</v>
      </c>
      <c r="E36" s="2">
        <f t="shared" si="1"/>
        <v>6.374588831168376</v>
      </c>
      <c r="F36" s="3">
        <f>IF(D36=0,0,(B36-D36)/D36*100)</f>
        <v>-18.96030025453802</v>
      </c>
    </row>
    <row r="37" spans="1:6" ht="12.75" customHeight="1">
      <c r="A37" s="18" t="s">
        <v>16</v>
      </c>
      <c r="B37" s="5">
        <v>107948231</v>
      </c>
      <c r="C37" s="2">
        <f t="shared" si="4"/>
        <v>0.9338698284458877</v>
      </c>
      <c r="D37" s="5">
        <v>112732370</v>
      </c>
      <c r="E37" s="2">
        <f t="shared" si="1"/>
        <v>0.6824541387191916</v>
      </c>
      <c r="F37" s="3">
        <f aca="true" t="shared" si="5" ref="F37:F46">IF(D37=0,0,(B37-D37)/D37*100)</f>
        <v>-4.243802379032748</v>
      </c>
    </row>
    <row r="38" spans="1:6" ht="12.75" customHeight="1">
      <c r="A38" s="18" t="s">
        <v>26</v>
      </c>
      <c r="B38" s="5">
        <v>47203278</v>
      </c>
      <c r="C38" s="2">
        <f t="shared" si="4"/>
        <v>0.4083597917222335</v>
      </c>
      <c r="D38" s="5">
        <v>23929365</v>
      </c>
      <c r="E38" s="2">
        <f t="shared" si="1"/>
        <v>0.1448625109289565</v>
      </c>
      <c r="F38" s="3">
        <f t="shared" si="5"/>
        <v>97.26088845232626</v>
      </c>
    </row>
    <row r="39" spans="1:6" ht="12.75" customHeight="1">
      <c r="A39" s="18" t="s">
        <v>1</v>
      </c>
      <c r="B39" s="5">
        <v>45607567</v>
      </c>
      <c r="C39" s="2">
        <f t="shared" si="4"/>
        <v>0.3945551527391341</v>
      </c>
      <c r="D39" s="5">
        <v>45849378</v>
      </c>
      <c r="E39" s="2">
        <f t="shared" si="1"/>
        <v>0.27756089731636663</v>
      </c>
      <c r="F39" s="3">
        <f t="shared" si="5"/>
        <v>-0.5274030107889359</v>
      </c>
    </row>
    <row r="40" spans="1:6" ht="12.75" customHeight="1">
      <c r="A40" s="18" t="s">
        <v>49</v>
      </c>
      <c r="B40" s="5">
        <v>38634972</v>
      </c>
      <c r="C40" s="2">
        <f t="shared" si="4"/>
        <v>0.33423460800994204</v>
      </c>
      <c r="D40" s="5">
        <v>1704449</v>
      </c>
      <c r="E40" s="2">
        <f t="shared" si="1"/>
        <v>0.010318316507368622</v>
      </c>
      <c r="F40" s="3">
        <f t="shared" si="5"/>
        <v>2166.7132897493557</v>
      </c>
    </row>
    <row r="41" spans="1:6" ht="12.75" customHeight="1">
      <c r="A41" s="18" t="s">
        <v>22</v>
      </c>
      <c r="B41" s="5">
        <v>32938334</v>
      </c>
      <c r="C41" s="2">
        <f t="shared" si="4"/>
        <v>0.28495248173055615</v>
      </c>
      <c r="D41" s="5">
        <v>27261749</v>
      </c>
      <c r="E41" s="2">
        <f t="shared" si="1"/>
        <v>0.1650359469402957</v>
      </c>
      <c r="F41" s="3">
        <f t="shared" si="5"/>
        <v>20.822526830541943</v>
      </c>
    </row>
    <row r="42" spans="1:6" ht="12.75" customHeight="1">
      <c r="A42" s="18" t="s">
        <v>2</v>
      </c>
      <c r="B42" s="5">
        <v>30288058</v>
      </c>
      <c r="C42" s="2">
        <f t="shared" si="4"/>
        <v>0.2620247063466848</v>
      </c>
      <c r="D42" s="5">
        <v>51349057</v>
      </c>
      <c r="E42" s="2">
        <f t="shared" si="1"/>
        <v>0.3108546060814447</v>
      </c>
      <c r="F42" s="3">
        <f t="shared" si="5"/>
        <v>-41.01535691298089</v>
      </c>
    </row>
    <row r="43" spans="1:6" ht="12.75" customHeight="1">
      <c r="A43" s="18" t="s">
        <v>43</v>
      </c>
      <c r="B43" s="5">
        <v>26588801</v>
      </c>
      <c r="C43" s="2">
        <f t="shared" si="4"/>
        <v>0.23002210224688027</v>
      </c>
      <c r="D43" s="5">
        <v>14330037</v>
      </c>
      <c r="E43" s="2">
        <f t="shared" si="1"/>
        <v>0.08675053188936901</v>
      </c>
      <c r="F43" s="3">
        <f t="shared" si="5"/>
        <v>85.54593404050527</v>
      </c>
    </row>
    <row r="44" spans="1:6" ht="12.75" customHeight="1">
      <c r="A44" s="18" t="s">
        <v>24</v>
      </c>
      <c r="B44" s="5">
        <v>25361323</v>
      </c>
      <c r="C44" s="2">
        <f t="shared" si="4"/>
        <v>0.21940307997424013</v>
      </c>
      <c r="D44" s="5">
        <v>43165202</v>
      </c>
      <c r="E44" s="2">
        <f t="shared" si="1"/>
        <v>0.2613115536695443</v>
      </c>
      <c r="F44" s="3">
        <f t="shared" si="5"/>
        <v>-41.24590683022866</v>
      </c>
    </row>
    <row r="45" spans="1:6" ht="12.75" customHeight="1">
      <c r="A45" s="18" t="s">
        <v>27</v>
      </c>
      <c r="B45" s="5">
        <v>20519568</v>
      </c>
      <c r="C45" s="2">
        <f t="shared" si="4"/>
        <v>0.17751662320379968</v>
      </c>
      <c r="D45" s="5">
        <v>27850149</v>
      </c>
      <c r="E45" s="2">
        <f t="shared" si="1"/>
        <v>0.16859797633098775</v>
      </c>
      <c r="F45" s="3">
        <f t="shared" si="5"/>
        <v>-26.321514473764573</v>
      </c>
    </row>
    <row r="46" spans="1:6" ht="12.75" customHeight="1">
      <c r="A46" s="18" t="s">
        <v>72</v>
      </c>
      <c r="B46" s="5">
        <v>13777117</v>
      </c>
      <c r="C46" s="2">
        <f t="shared" si="4"/>
        <v>0.11918707486062391</v>
      </c>
      <c r="D46" s="5">
        <v>1989831</v>
      </c>
      <c r="E46" s="2">
        <f t="shared" si="1"/>
        <v>0.012045949191893578</v>
      </c>
      <c r="F46" s="3">
        <f t="shared" si="5"/>
        <v>592.3762369769091</v>
      </c>
    </row>
    <row r="47" spans="1:6" ht="12.75" customHeight="1">
      <c r="A47" s="7" t="s">
        <v>20</v>
      </c>
      <c r="B47" s="4">
        <f>B36-SUM(B37:B46)</f>
        <v>464478769</v>
      </c>
      <c r="C47" s="2">
        <f>(B47/$B$8)*100</f>
        <v>4.018247490528929</v>
      </c>
      <c r="D47" s="4">
        <f>D36-SUM(D37:D46)</f>
        <v>702835920</v>
      </c>
      <c r="E47" s="2">
        <f t="shared" si="1"/>
        <v>4.254796403592957</v>
      </c>
      <c r="F47" s="3">
        <f>IF(D47=0,0,(B47-D47)/D47*100)</f>
        <v>-33.9136268106502</v>
      </c>
    </row>
    <row r="48" spans="1:6" ht="12.75" customHeight="1">
      <c r="A48" s="8"/>
      <c r="B48" s="4"/>
      <c r="C48" s="4"/>
      <c r="D48" s="4"/>
      <c r="E48" s="2"/>
      <c r="F48" s="3"/>
    </row>
    <row r="49" spans="1:6" ht="12.75" customHeight="1">
      <c r="A49" s="17" t="s">
        <v>61</v>
      </c>
      <c r="B49" s="5">
        <v>844508419</v>
      </c>
      <c r="C49" s="2">
        <f aca="true" t="shared" si="6" ref="C49:C59">(B49/$B$8)*100</f>
        <v>7.3059180782002615</v>
      </c>
      <c r="D49" s="5">
        <v>1106438499</v>
      </c>
      <c r="E49" s="2">
        <f t="shared" si="1"/>
        <v>6.6981074990333305</v>
      </c>
      <c r="F49" s="3">
        <f aca="true" t="shared" si="7" ref="F49:F60">IF(D49=0,0,(B49-D49)/D49*100)</f>
        <v>-23.673261571857147</v>
      </c>
    </row>
    <row r="50" spans="1:6" ht="12.75" customHeight="1">
      <c r="A50" s="18" t="s">
        <v>2</v>
      </c>
      <c r="B50" s="5">
        <v>147554363</v>
      </c>
      <c r="C50" s="2">
        <f t="shared" si="6"/>
        <v>1.276506028720862</v>
      </c>
      <c r="D50" s="5">
        <v>197609299</v>
      </c>
      <c r="E50" s="2">
        <f t="shared" si="1"/>
        <v>1.1962782646363967</v>
      </c>
      <c r="F50" s="3">
        <f t="shared" si="7"/>
        <v>-25.33025330958742</v>
      </c>
    </row>
    <row r="51" spans="1:6" ht="12.75" customHeight="1">
      <c r="A51" s="18" t="s">
        <v>14</v>
      </c>
      <c r="B51" s="5">
        <v>146169311</v>
      </c>
      <c r="C51" s="2">
        <f t="shared" si="6"/>
        <v>1.2645238196411355</v>
      </c>
      <c r="D51" s="5">
        <v>206154364</v>
      </c>
      <c r="E51" s="2">
        <f t="shared" si="1"/>
        <v>1.24800799386035</v>
      </c>
      <c r="F51" s="3">
        <f t="shared" si="7"/>
        <v>-29.097154111178554</v>
      </c>
    </row>
    <row r="52" spans="1:6" ht="12.75" customHeight="1">
      <c r="A52" s="18" t="s">
        <v>40</v>
      </c>
      <c r="B52" s="5">
        <v>91184844</v>
      </c>
      <c r="C52" s="2">
        <f t="shared" si="6"/>
        <v>0.7888482639715054</v>
      </c>
      <c r="D52" s="5">
        <v>104619969</v>
      </c>
      <c r="E52" s="2">
        <f t="shared" si="1"/>
        <v>0.6333436513108305</v>
      </c>
      <c r="F52" s="3">
        <f t="shared" si="7"/>
        <v>-12.841836150802147</v>
      </c>
    </row>
    <row r="53" spans="1:6" ht="12.75" customHeight="1">
      <c r="A53" s="18" t="s">
        <v>1</v>
      </c>
      <c r="B53" s="5">
        <v>37875647</v>
      </c>
      <c r="C53" s="2">
        <f t="shared" si="6"/>
        <v>0.32766561932976</v>
      </c>
      <c r="D53" s="5">
        <v>57173836</v>
      </c>
      <c r="E53" s="2">
        <f t="shared" si="1"/>
        <v>0.3461163905686744</v>
      </c>
      <c r="F53" s="3">
        <f t="shared" si="7"/>
        <v>-33.75353194772518</v>
      </c>
    </row>
    <row r="54" spans="1:6" ht="12.75" customHeight="1">
      <c r="A54" s="18" t="s">
        <v>58</v>
      </c>
      <c r="B54" s="5">
        <v>27810426</v>
      </c>
      <c r="C54" s="2">
        <f t="shared" si="6"/>
        <v>0.2405904896915546</v>
      </c>
      <c r="D54" s="5">
        <v>16153851</v>
      </c>
      <c r="E54" s="2">
        <f t="shared" si="1"/>
        <v>0.09779145485190413</v>
      </c>
      <c r="F54" s="3">
        <f t="shared" si="7"/>
        <v>72.1597283520815</v>
      </c>
    </row>
    <row r="55" spans="1:6" ht="12.75" customHeight="1">
      <c r="A55" s="18" t="s">
        <v>0</v>
      </c>
      <c r="B55" s="5">
        <v>25681380</v>
      </c>
      <c r="C55" s="2">
        <f t="shared" si="6"/>
        <v>0.22217192178771</v>
      </c>
      <c r="D55" s="5">
        <v>35073485</v>
      </c>
      <c r="E55" s="2">
        <f t="shared" si="1"/>
        <v>0.21232628212779953</v>
      </c>
      <c r="F55" s="3">
        <f t="shared" si="7"/>
        <v>-26.77836262920551</v>
      </c>
    </row>
    <row r="56" spans="1:6" ht="12.75" customHeight="1">
      <c r="A56" s="18" t="s">
        <v>48</v>
      </c>
      <c r="B56" s="5">
        <v>23640499</v>
      </c>
      <c r="C56" s="2">
        <f t="shared" si="6"/>
        <v>0.20451607720653786</v>
      </c>
      <c r="D56" s="5">
        <v>20000024</v>
      </c>
      <c r="E56" s="2">
        <f t="shared" si="1"/>
        <v>0.12107524354613641</v>
      </c>
      <c r="F56" s="3">
        <f t="shared" si="7"/>
        <v>18.202353157176212</v>
      </c>
    </row>
    <row r="57" spans="1:6" ht="12.75" customHeight="1">
      <c r="A57" s="18" t="s">
        <v>56</v>
      </c>
      <c r="B57" s="5">
        <v>18363741</v>
      </c>
      <c r="C57" s="2">
        <f t="shared" si="6"/>
        <v>0.15886637046692054</v>
      </c>
      <c r="D57" s="5">
        <v>17722644</v>
      </c>
      <c r="E57" s="2">
        <f t="shared" si="1"/>
        <v>0.10728854318282184</v>
      </c>
      <c r="F57" s="3">
        <f t="shared" si="7"/>
        <v>3.617389143516058</v>
      </c>
    </row>
    <row r="58" spans="1:6" ht="12.75" customHeight="1">
      <c r="A58" s="18" t="s">
        <v>57</v>
      </c>
      <c r="B58" s="5">
        <v>18192806</v>
      </c>
      <c r="C58" s="2">
        <f t="shared" si="6"/>
        <v>0.1573875964504626</v>
      </c>
      <c r="D58" s="5">
        <v>10129130</v>
      </c>
      <c r="E58" s="2">
        <f t="shared" si="1"/>
        <v>0.06131927049989923</v>
      </c>
      <c r="F58" s="3">
        <f t="shared" si="7"/>
        <v>79.60877192809254</v>
      </c>
    </row>
    <row r="59" spans="1:6" ht="12.75" customHeight="1">
      <c r="A59" s="18" t="s">
        <v>73</v>
      </c>
      <c r="B59" s="5">
        <v>14896120</v>
      </c>
      <c r="C59" s="2">
        <f t="shared" si="6"/>
        <v>0.12886767017895234</v>
      </c>
      <c r="D59" s="5">
        <v>11136673</v>
      </c>
      <c r="E59" s="2">
        <f t="shared" si="1"/>
        <v>0.06741868888600741</v>
      </c>
      <c r="F59" s="3">
        <f t="shared" si="7"/>
        <v>33.75736182610372</v>
      </c>
    </row>
    <row r="60" spans="1:6" ht="12.75" customHeight="1">
      <c r="A60" s="7" t="s">
        <v>20</v>
      </c>
      <c r="B60" s="4">
        <f>B49-SUM(B50:B59)</f>
        <v>293139282</v>
      </c>
      <c r="C60" s="2">
        <f>(B60/$B$8)*100</f>
        <v>2.535974220754861</v>
      </c>
      <c r="D60" s="4">
        <f>D49-SUM(D50:D59)</f>
        <v>430665224</v>
      </c>
      <c r="E60" s="2">
        <f t="shared" si="1"/>
        <v>2.6071417155625105</v>
      </c>
      <c r="F60" s="3">
        <f t="shared" si="7"/>
        <v>-31.933375238117673</v>
      </c>
    </row>
    <row r="61" spans="1:6" ht="12.75" customHeight="1">
      <c r="A61" s="8"/>
      <c r="B61" s="4"/>
      <c r="C61" s="4"/>
      <c r="D61" s="4"/>
      <c r="E61" s="2"/>
      <c r="F61" s="3"/>
    </row>
    <row r="62" spans="1:6" ht="12.75" customHeight="1">
      <c r="A62" s="17" t="s">
        <v>75</v>
      </c>
      <c r="B62" s="5">
        <v>336045185</v>
      </c>
      <c r="C62" s="2">
        <f aca="true" t="shared" si="8" ref="C62:C72">(B62/$B$8)*100</f>
        <v>2.9071570359130448</v>
      </c>
      <c r="D62" s="5">
        <v>391507317</v>
      </c>
      <c r="E62" s="2">
        <f t="shared" si="1"/>
        <v>2.3700893436862587</v>
      </c>
      <c r="F62" s="3">
        <f aca="true" t="shared" si="9" ref="F62:F73">IF(D62=0,0,(B62-D62)/D62*100)</f>
        <v>-14.166307905811118</v>
      </c>
    </row>
    <row r="63" spans="1:6" ht="12.75" customHeight="1">
      <c r="A63" s="18" t="s">
        <v>16</v>
      </c>
      <c r="B63" s="5">
        <v>36796457</v>
      </c>
      <c r="C63" s="2">
        <f t="shared" si="8"/>
        <v>0.31832944984532896</v>
      </c>
      <c r="D63" s="5">
        <v>42424256</v>
      </c>
      <c r="E63" s="2">
        <f t="shared" si="1"/>
        <v>0.2568260481819241</v>
      </c>
      <c r="F63" s="3">
        <f t="shared" si="9"/>
        <v>-13.265521969318684</v>
      </c>
    </row>
    <row r="64" spans="1:6" ht="12.75" customHeight="1">
      <c r="A64" s="18" t="s">
        <v>1</v>
      </c>
      <c r="B64" s="5">
        <v>26467069</v>
      </c>
      <c r="C64" s="2">
        <f t="shared" si="8"/>
        <v>0.2289689877965251</v>
      </c>
      <c r="D64" s="5">
        <v>27798667</v>
      </c>
      <c r="E64" s="2">
        <f t="shared" si="1"/>
        <v>0.16828631692056695</v>
      </c>
      <c r="F64" s="3">
        <f t="shared" si="9"/>
        <v>-4.790150549305116</v>
      </c>
    </row>
    <row r="65" spans="1:6" ht="12.75" customHeight="1">
      <c r="A65" s="18" t="s">
        <v>74</v>
      </c>
      <c r="B65" s="5">
        <v>17968067</v>
      </c>
      <c r="C65" s="2">
        <f t="shared" si="8"/>
        <v>0.1554433592042302</v>
      </c>
      <c r="D65" s="5">
        <v>0</v>
      </c>
      <c r="E65" s="2">
        <f t="shared" si="1"/>
        <v>0</v>
      </c>
      <c r="F65" s="3">
        <f t="shared" si="9"/>
        <v>0</v>
      </c>
    </row>
    <row r="66" spans="1:6" ht="12.75" customHeight="1">
      <c r="A66" s="18" t="s">
        <v>22</v>
      </c>
      <c r="B66" s="5">
        <v>15712812</v>
      </c>
      <c r="C66" s="2">
        <f t="shared" si="8"/>
        <v>0.1359329459214805</v>
      </c>
      <c r="D66" s="5">
        <v>30779296</v>
      </c>
      <c r="E66" s="2">
        <f t="shared" si="1"/>
        <v>0.18633031437255385</v>
      </c>
      <c r="F66" s="3">
        <f t="shared" si="9"/>
        <v>-48.95006045622356</v>
      </c>
    </row>
    <row r="67" spans="1:6" ht="12.75" customHeight="1">
      <c r="A67" s="18" t="s">
        <v>24</v>
      </c>
      <c r="B67" s="5">
        <v>12127547</v>
      </c>
      <c r="C67" s="2">
        <f t="shared" si="8"/>
        <v>0.10491649683781702</v>
      </c>
      <c r="D67" s="5">
        <v>6575139</v>
      </c>
      <c r="E67" s="2">
        <f t="shared" si="1"/>
        <v>0.03980428002359896</v>
      </c>
      <c r="F67" s="3">
        <f t="shared" si="9"/>
        <v>84.44548472663467</v>
      </c>
    </row>
    <row r="68" spans="1:6" ht="12.75" customHeight="1">
      <c r="A68" s="18" t="s">
        <v>29</v>
      </c>
      <c r="B68" s="5">
        <v>10901021</v>
      </c>
      <c r="C68" s="2">
        <f t="shared" si="8"/>
        <v>0.09430571040256343</v>
      </c>
      <c r="D68" s="5">
        <v>8459846</v>
      </c>
      <c r="E68" s="2">
        <f t="shared" si="1"/>
        <v>0.05121383428403924</v>
      </c>
      <c r="F68" s="3">
        <f t="shared" si="9"/>
        <v>28.85602172900074</v>
      </c>
    </row>
    <row r="69" spans="1:6" ht="12.75" customHeight="1">
      <c r="A69" s="18" t="s">
        <v>27</v>
      </c>
      <c r="B69" s="5">
        <v>7915689</v>
      </c>
      <c r="C69" s="2">
        <f t="shared" si="8"/>
        <v>0.0684793355109358</v>
      </c>
      <c r="D69" s="5">
        <v>8433332</v>
      </c>
      <c r="E69" s="2">
        <f t="shared" si="1"/>
        <v>0.05105332502628125</v>
      </c>
      <c r="F69" s="3">
        <f t="shared" si="9"/>
        <v>-6.138060258981859</v>
      </c>
    </row>
    <row r="70" spans="1:6" ht="12.75" customHeight="1">
      <c r="A70" s="18" t="s">
        <v>44</v>
      </c>
      <c r="B70" s="5">
        <v>7235565</v>
      </c>
      <c r="C70" s="2">
        <f t="shared" si="8"/>
        <v>0.06259552178542943</v>
      </c>
      <c r="D70" s="5">
        <v>6526623</v>
      </c>
      <c r="E70" s="2">
        <f t="shared" si="1"/>
        <v>0.03951057605024951</v>
      </c>
      <c r="F70" s="3">
        <f t="shared" si="9"/>
        <v>10.862309650794906</v>
      </c>
    </row>
    <row r="71" spans="1:6" ht="12.75" customHeight="1">
      <c r="A71" s="18" t="s">
        <v>3</v>
      </c>
      <c r="B71" s="5">
        <v>5730962</v>
      </c>
      <c r="C71" s="2">
        <f t="shared" si="8"/>
        <v>0.04957906628196531</v>
      </c>
      <c r="D71" s="5">
        <v>8007493</v>
      </c>
      <c r="E71" s="2">
        <f t="shared" si="1"/>
        <v>0.048475400087969016</v>
      </c>
      <c r="F71" s="3">
        <f t="shared" si="9"/>
        <v>-28.430009242593158</v>
      </c>
    </row>
    <row r="72" spans="1:6" ht="12.75" customHeight="1">
      <c r="A72" s="18" t="s">
        <v>41</v>
      </c>
      <c r="B72" s="5">
        <v>5577020</v>
      </c>
      <c r="C72" s="2">
        <f t="shared" si="8"/>
        <v>0.04824730023263915</v>
      </c>
      <c r="D72" s="5">
        <v>10788142</v>
      </c>
      <c r="E72" s="2">
        <f t="shared" si="1"/>
        <v>0.06530876763249399</v>
      </c>
      <c r="F72" s="3">
        <f t="shared" si="9"/>
        <v>-48.30416581465094</v>
      </c>
    </row>
    <row r="73" spans="1:6" ht="12.75" customHeight="1">
      <c r="A73" s="7" t="s">
        <v>20</v>
      </c>
      <c r="B73" s="4">
        <f>B62-SUM(B63:B72)</f>
        <v>189612976</v>
      </c>
      <c r="C73" s="2">
        <f>(B73/$B$8)*100</f>
        <v>1.6403588620941294</v>
      </c>
      <c r="D73" s="4">
        <f>D62-SUM(D63:D72)</f>
        <v>241714523</v>
      </c>
      <c r="E73" s="2">
        <f t="shared" si="1"/>
        <v>1.463280481106582</v>
      </c>
      <c r="F73" s="3">
        <f t="shared" si="9"/>
        <v>-21.55499237420666</v>
      </c>
    </row>
    <row r="74" spans="1:6" ht="12.75" customHeight="1">
      <c r="A74" s="8"/>
      <c r="B74" s="4"/>
      <c r="C74" s="4"/>
      <c r="D74" s="4"/>
      <c r="E74" s="2"/>
      <c r="F74" s="3"/>
    </row>
    <row r="75" spans="1:6" ht="12.75" customHeight="1">
      <c r="A75" s="17" t="s">
        <v>77</v>
      </c>
      <c r="B75" s="5">
        <v>326349106</v>
      </c>
      <c r="C75" s="2">
        <f aca="true" t="shared" si="10" ref="C75:C85">(B75/$B$8)*100</f>
        <v>2.823275386825828</v>
      </c>
      <c r="D75" s="5">
        <v>632337937</v>
      </c>
      <c r="E75" s="2">
        <f t="shared" si="1"/>
        <v>3.828018892664151</v>
      </c>
      <c r="F75" s="3">
        <f aca="true" t="shared" si="11" ref="F75:F85">IF(D75=0,0,(B75-D75)/D75*100)</f>
        <v>-48.39007959125502</v>
      </c>
    </row>
    <row r="76" spans="1:6" ht="12.75" customHeight="1">
      <c r="A76" s="18" t="s">
        <v>18</v>
      </c>
      <c r="B76" s="5">
        <v>71630466</v>
      </c>
      <c r="C76" s="2">
        <f t="shared" si="10"/>
        <v>0.6196815860272782</v>
      </c>
      <c r="D76" s="5">
        <v>106369595</v>
      </c>
      <c r="E76" s="2">
        <f t="shared" si="1"/>
        <v>0.6439354583038946</v>
      </c>
      <c r="F76" s="3">
        <f t="shared" si="11"/>
        <v>-32.65888997697133</v>
      </c>
    </row>
    <row r="77" spans="1:6" ht="12.75" customHeight="1">
      <c r="A77" s="18" t="s">
        <v>1</v>
      </c>
      <c r="B77" s="5">
        <v>36944115</v>
      </c>
      <c r="C77" s="2">
        <f t="shared" si="10"/>
        <v>0.3196068524470322</v>
      </c>
      <c r="D77" s="5">
        <v>65699430</v>
      </c>
      <c r="E77" s="2">
        <f t="shared" si="1"/>
        <v>0.39772824713072047</v>
      </c>
      <c r="F77" s="3">
        <f t="shared" si="11"/>
        <v>-43.7679824619483</v>
      </c>
    </row>
    <row r="78" spans="1:6" ht="12.75" customHeight="1">
      <c r="A78" s="18" t="s">
        <v>23</v>
      </c>
      <c r="B78" s="5">
        <v>14813836</v>
      </c>
      <c r="C78" s="2">
        <f t="shared" si="10"/>
        <v>0.12815582391475705</v>
      </c>
      <c r="D78" s="5">
        <v>62886913</v>
      </c>
      <c r="E78" s="2">
        <f t="shared" si="1"/>
        <v>0.38070195852463434</v>
      </c>
      <c r="F78" s="3">
        <f t="shared" si="11"/>
        <v>-76.44369027940678</v>
      </c>
    </row>
    <row r="79" spans="1:6" ht="12.75" customHeight="1">
      <c r="A79" s="18" t="s">
        <v>30</v>
      </c>
      <c r="B79" s="5">
        <v>14036638</v>
      </c>
      <c r="C79" s="2">
        <f t="shared" si="10"/>
        <v>0.1214322143085145</v>
      </c>
      <c r="D79" s="5">
        <v>61372150</v>
      </c>
      <c r="E79" s="2">
        <f t="shared" si="1"/>
        <v>0.3715319545716553</v>
      </c>
      <c r="F79" s="3">
        <f t="shared" si="11"/>
        <v>-77.12865200257771</v>
      </c>
    </row>
    <row r="80" spans="1:6" ht="12.75" customHeight="1">
      <c r="A80" s="18" t="s">
        <v>44</v>
      </c>
      <c r="B80" s="5">
        <v>11867240</v>
      </c>
      <c r="C80" s="2">
        <f t="shared" si="10"/>
        <v>0.10266455763342872</v>
      </c>
      <c r="D80" s="5">
        <v>14257068</v>
      </c>
      <c r="E80" s="2">
        <f t="shared" si="1"/>
        <v>0.08630879544713685</v>
      </c>
      <c r="F80" s="3">
        <f t="shared" si="11"/>
        <v>-16.76240865232599</v>
      </c>
    </row>
    <row r="81" spans="1:6" ht="12.75" customHeight="1">
      <c r="A81" s="18" t="s">
        <v>38</v>
      </c>
      <c r="B81" s="5">
        <v>11421054</v>
      </c>
      <c r="C81" s="2">
        <f t="shared" si="10"/>
        <v>0.09880456252822911</v>
      </c>
      <c r="D81" s="5">
        <v>4768</v>
      </c>
      <c r="E81" s="2">
        <f t="shared" si="1"/>
        <v>2.886430342423481E-05</v>
      </c>
      <c r="F81" s="3">
        <f t="shared" si="11"/>
        <v>239435.52852348995</v>
      </c>
    </row>
    <row r="82" spans="1:6" ht="12.75" customHeight="1">
      <c r="A82" s="18" t="s">
        <v>0</v>
      </c>
      <c r="B82" s="5">
        <v>9167223</v>
      </c>
      <c r="C82" s="2">
        <f t="shared" si="10"/>
        <v>0.07930646839720047</v>
      </c>
      <c r="D82" s="5">
        <v>20752308</v>
      </c>
      <c r="E82" s="2">
        <f t="shared" si="1"/>
        <v>0.12562938650695793</v>
      </c>
      <c r="F82" s="3">
        <f t="shared" si="11"/>
        <v>-55.82552552708836</v>
      </c>
    </row>
    <row r="83" spans="1:6" ht="12.75" customHeight="1">
      <c r="A83" s="18" t="s">
        <v>76</v>
      </c>
      <c r="B83" s="5">
        <v>7422703</v>
      </c>
      <c r="C83" s="2">
        <f t="shared" si="10"/>
        <v>0.06421446940816265</v>
      </c>
      <c r="D83" s="5">
        <v>3289031</v>
      </c>
      <c r="E83" s="2">
        <f t="shared" si="1"/>
        <v>0.019910987574604536</v>
      </c>
      <c r="F83" s="3">
        <f t="shared" si="11"/>
        <v>125.68054238467197</v>
      </c>
    </row>
    <row r="84" spans="1:6" ht="12.75" customHeight="1">
      <c r="A84" s="18" t="s">
        <v>47</v>
      </c>
      <c r="B84" s="5">
        <v>5743171</v>
      </c>
      <c r="C84" s="2">
        <f t="shared" si="10"/>
        <v>0.04968468743601179</v>
      </c>
      <c r="D84" s="5">
        <v>10740157</v>
      </c>
      <c r="E84" s="2">
        <f t="shared" si="1"/>
        <v>0.06501827820300324</v>
      </c>
      <c r="F84" s="3">
        <f t="shared" si="11"/>
        <v>-46.52619137690445</v>
      </c>
    </row>
    <row r="85" spans="1:6" ht="12.75" customHeight="1">
      <c r="A85" s="18" t="s">
        <v>16</v>
      </c>
      <c r="B85" s="5">
        <v>5524017</v>
      </c>
      <c r="C85" s="2">
        <f t="shared" si="10"/>
        <v>0.04778876652570775</v>
      </c>
      <c r="D85" s="5">
        <v>4366348</v>
      </c>
      <c r="E85" s="2">
        <f t="shared" si="1"/>
        <v>0.02643280065599849</v>
      </c>
      <c r="F85" s="3">
        <f t="shared" si="11"/>
        <v>26.513438690640324</v>
      </c>
    </row>
    <row r="86" spans="1:6" ht="12.75" customHeight="1">
      <c r="A86" s="7" t="s">
        <v>20</v>
      </c>
      <c r="B86" s="4">
        <f>B75-SUM(B76:B85)</f>
        <v>137778643</v>
      </c>
      <c r="C86" s="2">
        <f>(B86/$B$8)*100</f>
        <v>1.1919353981995056</v>
      </c>
      <c r="D86" s="4">
        <f>D75-SUM(D76:D85)</f>
        <v>282600169</v>
      </c>
      <c r="E86" s="2">
        <f>(D86/$D$8)*100</f>
        <v>1.7107921614421218</v>
      </c>
      <c r="F86" s="3">
        <f>IF(D86=0,0,(B86-D86)/D86*100)</f>
        <v>-51.246086126721316</v>
      </c>
    </row>
    <row r="87" spans="1:6" ht="12.75" customHeight="1">
      <c r="A87" s="8"/>
      <c r="B87" s="4"/>
      <c r="C87" s="4"/>
      <c r="D87" s="4"/>
      <c r="E87" s="2"/>
      <c r="F87" s="3"/>
    </row>
    <row r="88" spans="1:6" ht="12.75" customHeight="1">
      <c r="A88" s="17" t="s">
        <v>62</v>
      </c>
      <c r="B88" s="5">
        <v>313194464</v>
      </c>
      <c r="C88" s="2">
        <f aca="true" t="shared" si="12" ref="C88:C166">(B88/$B$8)*100</f>
        <v>2.7094733990210713</v>
      </c>
      <c r="D88" s="5">
        <v>400814765</v>
      </c>
      <c r="E88" s="2">
        <f aca="true" t="shared" si="13" ref="E88:E98">(D88/$D$8)*100</f>
        <v>2.426434352741898</v>
      </c>
      <c r="F88" s="3">
        <f aca="true" t="shared" si="14" ref="F88:F98">IF(D88=0,0,(B88-D88)/D88*100)</f>
        <v>-21.860547228094255</v>
      </c>
    </row>
    <row r="89" spans="1:6" ht="12.75" customHeight="1">
      <c r="A89" s="18" t="s">
        <v>1</v>
      </c>
      <c r="B89" s="5">
        <v>19595871</v>
      </c>
      <c r="C89" s="2">
        <f t="shared" si="12"/>
        <v>0.16952563760880662</v>
      </c>
      <c r="D89" s="5">
        <v>39299210</v>
      </c>
      <c r="E89" s="2">
        <f t="shared" si="13"/>
        <v>0.23790778560669523</v>
      </c>
      <c r="F89" s="3">
        <f t="shared" si="14"/>
        <v>-50.13673048389522</v>
      </c>
    </row>
    <row r="90" spans="1:6" ht="12.75" customHeight="1">
      <c r="A90" s="18" t="s">
        <v>16</v>
      </c>
      <c r="B90" s="5">
        <v>16718599</v>
      </c>
      <c r="C90" s="2">
        <f t="shared" si="12"/>
        <v>0.14463409946926867</v>
      </c>
      <c r="D90" s="5">
        <v>19925764</v>
      </c>
      <c r="E90" s="2">
        <f t="shared" si="13"/>
        <v>0.12062569170631181</v>
      </c>
      <c r="F90" s="3">
        <f t="shared" si="14"/>
        <v>-16.095568531274385</v>
      </c>
    </row>
    <row r="91" spans="1:6" ht="12.75" customHeight="1">
      <c r="A91" s="18" t="s">
        <v>44</v>
      </c>
      <c r="B91" s="5">
        <v>16467772</v>
      </c>
      <c r="C91" s="2">
        <f t="shared" si="12"/>
        <v>0.1424641725951581</v>
      </c>
      <c r="D91" s="5">
        <v>1250768</v>
      </c>
      <c r="E91" s="2">
        <f t="shared" si="13"/>
        <v>0.0075718429247741866</v>
      </c>
      <c r="F91" s="3">
        <f t="shared" si="14"/>
        <v>1216.6128330753586</v>
      </c>
    </row>
    <row r="92" spans="1:6" ht="12.75" customHeight="1">
      <c r="A92" s="18" t="s">
        <v>46</v>
      </c>
      <c r="B92" s="5">
        <v>10725129</v>
      </c>
      <c r="C92" s="2">
        <f t="shared" si="12"/>
        <v>0.09278405293450354</v>
      </c>
      <c r="D92" s="5">
        <v>6102712</v>
      </c>
      <c r="E92" s="2">
        <f t="shared" si="13"/>
        <v>0.03694432275140916</v>
      </c>
      <c r="F92" s="3">
        <f t="shared" si="14"/>
        <v>75.74365298575452</v>
      </c>
    </row>
    <row r="93" spans="1:6" ht="12.75" customHeight="1">
      <c r="A93" s="18" t="s">
        <v>36</v>
      </c>
      <c r="B93" s="5">
        <v>9074224</v>
      </c>
      <c r="C93" s="2">
        <f t="shared" si="12"/>
        <v>0.07850192570695816</v>
      </c>
      <c r="D93" s="5">
        <v>5111337</v>
      </c>
      <c r="E93" s="2">
        <f t="shared" si="13"/>
        <v>0.030942781474731135</v>
      </c>
      <c r="F93" s="3">
        <f t="shared" si="14"/>
        <v>77.53131910496217</v>
      </c>
    </row>
    <row r="94" spans="1:6" ht="12.75" customHeight="1">
      <c r="A94" s="18" t="s">
        <v>24</v>
      </c>
      <c r="B94" s="5">
        <v>7625626</v>
      </c>
      <c r="C94" s="2">
        <f t="shared" si="12"/>
        <v>0.06596997448168003</v>
      </c>
      <c r="D94" s="5">
        <v>7747248</v>
      </c>
      <c r="E94" s="2">
        <f t="shared" si="13"/>
        <v>0.046899940640687136</v>
      </c>
      <c r="F94" s="3">
        <f t="shared" si="14"/>
        <v>-1.5698735860785664</v>
      </c>
    </row>
    <row r="95" spans="1:6" ht="12.75" customHeight="1">
      <c r="A95" s="18" t="s">
        <v>43</v>
      </c>
      <c r="B95" s="5">
        <v>7507902</v>
      </c>
      <c r="C95" s="2">
        <f t="shared" si="12"/>
        <v>0.0649515335988094</v>
      </c>
      <c r="D95" s="5">
        <v>8024207</v>
      </c>
      <c r="E95" s="2">
        <f t="shared" si="13"/>
        <v>0.048576582547581564</v>
      </c>
      <c r="F95" s="3">
        <f t="shared" si="14"/>
        <v>-6.434342982428046</v>
      </c>
    </row>
    <row r="96" spans="1:6" ht="12.75" customHeight="1">
      <c r="A96" s="18" t="s">
        <v>27</v>
      </c>
      <c r="B96" s="5">
        <v>7427038</v>
      </c>
      <c r="C96" s="2">
        <f t="shared" si="12"/>
        <v>0.06425197188197636</v>
      </c>
      <c r="D96" s="5">
        <v>11104269</v>
      </c>
      <c r="E96" s="2">
        <f t="shared" si="13"/>
        <v>0.06722252301181302</v>
      </c>
      <c r="F96" s="3">
        <f t="shared" si="14"/>
        <v>-33.11547117599547</v>
      </c>
    </row>
    <row r="97" spans="1:6" ht="12.75" customHeight="1">
      <c r="A97" s="18" t="s">
        <v>78</v>
      </c>
      <c r="B97" s="5">
        <v>6045773</v>
      </c>
      <c r="C97" s="2">
        <f t="shared" si="12"/>
        <v>0.05230252447891231</v>
      </c>
      <c r="D97" s="5">
        <v>1170369</v>
      </c>
      <c r="E97" s="2">
        <f t="shared" si="13"/>
        <v>0.007085127083539904</v>
      </c>
      <c r="F97" s="3">
        <f t="shared" si="14"/>
        <v>416.56981686972233</v>
      </c>
    </row>
    <row r="98" spans="1:6" ht="12.75" customHeight="1">
      <c r="A98" s="18" t="s">
        <v>72</v>
      </c>
      <c r="B98" s="5">
        <v>5775363</v>
      </c>
      <c r="C98" s="2">
        <f t="shared" si="12"/>
        <v>0.049963183315368344</v>
      </c>
      <c r="D98" s="5">
        <v>699920</v>
      </c>
      <c r="E98" s="2">
        <f t="shared" si="13"/>
        <v>0.004237144138567623</v>
      </c>
      <c r="F98" s="3">
        <f t="shared" si="14"/>
        <v>725.1461595610926</v>
      </c>
    </row>
    <row r="99" spans="1:6" ht="12.75" customHeight="1">
      <c r="A99" s="7" t="s">
        <v>20</v>
      </c>
      <c r="B99" s="4">
        <f>B88-SUM(B89:B98)</f>
        <v>206231167</v>
      </c>
      <c r="C99" s="2">
        <f t="shared" si="12"/>
        <v>1.7841243229496297</v>
      </c>
      <c r="D99" s="4">
        <f>D88-SUM(D89:D98)</f>
        <v>300378961</v>
      </c>
      <c r="E99" s="2">
        <f>(D99/$D$8)*100</f>
        <v>1.8184206108557872</v>
      </c>
      <c r="F99" s="3">
        <f>IF(D99=0,0,(B99-D99)/D99*100)</f>
        <v>-31.343005411088026</v>
      </c>
    </row>
    <row r="100" spans="1:6" ht="12.75" customHeight="1">
      <c r="A100" s="8"/>
      <c r="B100" s="4"/>
      <c r="C100" s="4"/>
      <c r="D100" s="4"/>
      <c r="E100" s="2"/>
      <c r="F100" s="3"/>
    </row>
    <row r="101" spans="1:6" ht="12.75" customHeight="1">
      <c r="A101" s="17" t="s">
        <v>79</v>
      </c>
      <c r="B101" s="5">
        <v>300072104</v>
      </c>
      <c r="C101" s="2">
        <f t="shared" si="12"/>
        <v>2.595950685693743</v>
      </c>
      <c r="D101" s="5">
        <v>465939888</v>
      </c>
      <c r="E101" s="2">
        <f aca="true" t="shared" si="15" ref="E101:E111">(D101/$D$8)*100</f>
        <v>2.8206858860499127</v>
      </c>
      <c r="F101" s="3">
        <f aca="true" t="shared" si="16" ref="F101:F111">IF(D101=0,0,(B101-D101)/D101*100)</f>
        <v>-35.59853712288311</v>
      </c>
    </row>
    <row r="102" spans="1:6" ht="12.75" customHeight="1">
      <c r="A102" s="18" t="s">
        <v>1</v>
      </c>
      <c r="B102" s="5">
        <v>36123151</v>
      </c>
      <c r="C102" s="2">
        <f t="shared" si="12"/>
        <v>0.3125046192493409</v>
      </c>
      <c r="D102" s="5">
        <v>46017165</v>
      </c>
      <c r="E102" s="2">
        <f t="shared" si="15"/>
        <v>0.27857663869192073</v>
      </c>
      <c r="F102" s="3">
        <f t="shared" si="16"/>
        <v>-21.500703052871685</v>
      </c>
    </row>
    <row r="103" spans="1:6" ht="12.75" customHeight="1">
      <c r="A103" s="18" t="s">
        <v>2</v>
      </c>
      <c r="B103" s="5">
        <v>27177588</v>
      </c>
      <c r="C103" s="2">
        <f t="shared" si="12"/>
        <v>0.23511575139321195</v>
      </c>
      <c r="D103" s="5">
        <v>126098888</v>
      </c>
      <c r="E103" s="2">
        <f t="shared" si="15"/>
        <v>0.7633717627287335</v>
      </c>
      <c r="F103" s="3">
        <f t="shared" si="16"/>
        <v>-78.44740074155135</v>
      </c>
    </row>
    <row r="104" spans="1:6" ht="12.75" customHeight="1">
      <c r="A104" s="18" t="s">
        <v>37</v>
      </c>
      <c r="B104" s="5">
        <v>27097751</v>
      </c>
      <c r="C104" s="2">
        <f t="shared" si="12"/>
        <v>0.23442507434549234</v>
      </c>
      <c r="D104" s="5">
        <v>17009951</v>
      </c>
      <c r="E104" s="2">
        <f t="shared" si="15"/>
        <v>0.10297407443275301</v>
      </c>
      <c r="F104" s="3">
        <f t="shared" si="16"/>
        <v>59.30528547671889</v>
      </c>
    </row>
    <row r="105" spans="1:6" ht="12.75" customHeight="1">
      <c r="A105" s="18" t="s">
        <v>35</v>
      </c>
      <c r="B105" s="5">
        <v>18471834</v>
      </c>
      <c r="C105" s="2">
        <f t="shared" si="12"/>
        <v>0.15980149270497002</v>
      </c>
      <c r="D105" s="5">
        <v>7950679</v>
      </c>
      <c r="E105" s="2">
        <f t="shared" si="15"/>
        <v>0.048131462056353144</v>
      </c>
      <c r="F105" s="3">
        <f t="shared" si="16"/>
        <v>132.33027015680042</v>
      </c>
    </row>
    <row r="106" spans="1:6" ht="12.75" customHeight="1">
      <c r="A106" s="18" t="s">
        <v>19</v>
      </c>
      <c r="B106" s="5">
        <v>18304819</v>
      </c>
      <c r="C106" s="2">
        <f t="shared" si="12"/>
        <v>0.15835663096010372</v>
      </c>
      <c r="D106" s="5">
        <v>52810860</v>
      </c>
      <c r="E106" s="2">
        <f t="shared" si="15"/>
        <v>0.31970400317424186</v>
      </c>
      <c r="F106" s="3">
        <f t="shared" si="16"/>
        <v>-65.33891135270284</v>
      </c>
    </row>
    <row r="107" spans="1:6" ht="12.75" customHeight="1">
      <c r="A107" s="18" t="s">
        <v>24</v>
      </c>
      <c r="B107" s="5">
        <v>11146295</v>
      </c>
      <c r="C107" s="2">
        <f t="shared" si="12"/>
        <v>0.09642759777561576</v>
      </c>
      <c r="D107" s="5">
        <v>12131759</v>
      </c>
      <c r="E107" s="2">
        <f t="shared" si="15"/>
        <v>0.07344269564716684</v>
      </c>
      <c r="F107" s="3">
        <f t="shared" si="16"/>
        <v>-8.123010026822985</v>
      </c>
    </row>
    <row r="108" spans="1:6" ht="12.75" customHeight="1">
      <c r="A108" s="18" t="s">
        <v>16</v>
      </c>
      <c r="B108" s="5">
        <v>7964111</v>
      </c>
      <c r="C108" s="2">
        <f t="shared" si="12"/>
        <v>0.06889823857598933</v>
      </c>
      <c r="D108" s="5">
        <v>10913336</v>
      </c>
      <c r="E108" s="2">
        <f t="shared" si="15"/>
        <v>0.06606666142504719</v>
      </c>
      <c r="F108" s="3">
        <f t="shared" si="16"/>
        <v>-27.02404654268869</v>
      </c>
    </row>
    <row r="109" spans="1:6" ht="12.75" customHeight="1">
      <c r="A109" s="18" t="s">
        <v>23</v>
      </c>
      <c r="B109" s="5">
        <v>7049857</v>
      </c>
      <c r="C109" s="2">
        <f t="shared" si="12"/>
        <v>0.060988945220955416</v>
      </c>
      <c r="D109" s="5">
        <v>2003947</v>
      </c>
      <c r="E109" s="2">
        <f t="shared" si="15"/>
        <v>0.012131403996242674</v>
      </c>
      <c r="F109" s="3">
        <f t="shared" si="16"/>
        <v>251.7985755112286</v>
      </c>
    </row>
    <row r="110" spans="1:6" ht="12.75" customHeight="1">
      <c r="A110" s="18" t="s">
        <v>29</v>
      </c>
      <c r="B110" s="5">
        <v>6127792</v>
      </c>
      <c r="C110" s="2">
        <f t="shared" si="12"/>
        <v>0.0530120782043393</v>
      </c>
      <c r="D110" s="5">
        <v>4909693</v>
      </c>
      <c r="E110" s="2">
        <f t="shared" si="15"/>
        <v>0.02972207811909431</v>
      </c>
      <c r="F110" s="3">
        <f t="shared" si="16"/>
        <v>24.810084866813465</v>
      </c>
    </row>
    <row r="111" spans="1:6" ht="12.75" customHeight="1">
      <c r="A111" s="18" t="s">
        <v>15</v>
      </c>
      <c r="B111" s="5">
        <v>5619466</v>
      </c>
      <c r="C111" s="2">
        <f t="shared" si="12"/>
        <v>0.04861450438569483</v>
      </c>
      <c r="D111" s="5">
        <v>5449303</v>
      </c>
      <c r="E111" s="2">
        <f t="shared" si="15"/>
        <v>0.032988744807590814</v>
      </c>
      <c r="F111" s="3">
        <f t="shared" si="16"/>
        <v>3.1226562369536066</v>
      </c>
    </row>
    <row r="112" spans="1:6" ht="12.75" customHeight="1">
      <c r="A112" s="7" t="s">
        <v>20</v>
      </c>
      <c r="B112" s="4">
        <f>B101-SUM(B102:B111)</f>
        <v>134989440</v>
      </c>
      <c r="C112" s="2">
        <f t="shared" si="12"/>
        <v>1.1678057528780297</v>
      </c>
      <c r="D112" s="4">
        <f>D101-SUM(D102:D111)</f>
        <v>180644307</v>
      </c>
      <c r="E112" s="2">
        <f>(D112/$D$8)*100</f>
        <v>1.0935763609707685</v>
      </c>
      <c r="F112" s="3">
        <f>IF(D112=0,0,(B112-D112)/D112*100)</f>
        <v>-25.27334946680606</v>
      </c>
    </row>
    <row r="113" spans="1:6" ht="12.75" customHeight="1">
      <c r="A113" s="8"/>
      <c r="B113" s="4"/>
      <c r="C113" s="4"/>
      <c r="D113" s="4"/>
      <c r="E113" s="2"/>
      <c r="F113" s="3"/>
    </row>
    <row r="114" spans="1:6" ht="12.75" customHeight="1">
      <c r="A114" s="17" t="s">
        <v>82</v>
      </c>
      <c r="B114" s="5">
        <v>284726228</v>
      </c>
      <c r="C114" s="2">
        <f t="shared" si="12"/>
        <v>2.4631921360193916</v>
      </c>
      <c r="D114" s="5">
        <v>484487374</v>
      </c>
      <c r="E114" s="2">
        <f aca="true" t="shared" si="17" ref="E114:E124">(D114/$D$8)*100</f>
        <v>2.932967820542519</v>
      </c>
      <c r="F114" s="3">
        <f aca="true" t="shared" si="18" ref="F114:F124">IF(D114=0,0,(B114-D114)/D114*100)</f>
        <v>-41.231445176938706</v>
      </c>
    </row>
    <row r="115" spans="1:6" ht="12.75" customHeight="1">
      <c r="A115" s="18" t="s">
        <v>1</v>
      </c>
      <c r="B115" s="5">
        <v>32373768</v>
      </c>
      <c r="C115" s="2">
        <f t="shared" si="12"/>
        <v>0.2800683706276481</v>
      </c>
      <c r="D115" s="5">
        <v>50596044</v>
      </c>
      <c r="E115" s="2">
        <f t="shared" si="17"/>
        <v>0.30629604993329174</v>
      </c>
      <c r="F115" s="3">
        <f t="shared" si="18"/>
        <v>-36.01521889735095</v>
      </c>
    </row>
    <row r="116" spans="1:6" ht="12.75" customHeight="1">
      <c r="A116" s="18" t="s">
        <v>2</v>
      </c>
      <c r="B116" s="5">
        <v>16647390</v>
      </c>
      <c r="C116" s="2">
        <f t="shared" si="12"/>
        <v>0.1440180640234094</v>
      </c>
      <c r="D116" s="5">
        <v>21647291</v>
      </c>
      <c r="E116" s="2">
        <f t="shared" si="17"/>
        <v>0.13104739424008124</v>
      </c>
      <c r="F116" s="3">
        <f t="shared" si="18"/>
        <v>-23.097121020824268</v>
      </c>
    </row>
    <row r="117" spans="1:6" ht="12.75" customHeight="1">
      <c r="A117" s="18" t="s">
        <v>24</v>
      </c>
      <c r="B117" s="5">
        <v>13863190</v>
      </c>
      <c r="C117" s="2">
        <f t="shared" si="12"/>
        <v>0.11993170010366123</v>
      </c>
      <c r="D117" s="5">
        <v>23921799</v>
      </c>
      <c r="E117" s="2">
        <f t="shared" si="17"/>
        <v>0.14481670821928624</v>
      </c>
      <c r="F117" s="3">
        <f t="shared" si="18"/>
        <v>-42.04787858973316</v>
      </c>
    </row>
    <row r="118" spans="1:6" ht="12.75" customHeight="1">
      <c r="A118" s="18" t="s">
        <v>27</v>
      </c>
      <c r="B118" s="5">
        <v>11466881</v>
      </c>
      <c r="C118" s="2">
        <f t="shared" si="12"/>
        <v>0.09920101601553258</v>
      </c>
      <c r="D118" s="5">
        <v>21463643</v>
      </c>
      <c r="E118" s="2">
        <f t="shared" si="17"/>
        <v>0.12993563425785518</v>
      </c>
      <c r="F118" s="3">
        <f t="shared" si="18"/>
        <v>-46.57532740364718</v>
      </c>
    </row>
    <row r="119" spans="1:6" ht="12.75" customHeight="1">
      <c r="A119" s="18" t="s">
        <v>39</v>
      </c>
      <c r="B119" s="5">
        <v>11346699</v>
      </c>
      <c r="C119" s="2">
        <f t="shared" si="12"/>
        <v>0.09816131075419962</v>
      </c>
      <c r="D119" s="5">
        <v>20508725</v>
      </c>
      <c r="E119" s="2">
        <f t="shared" si="17"/>
        <v>0.12415479472403315</v>
      </c>
      <c r="F119" s="3">
        <f t="shared" si="18"/>
        <v>-44.67379615261309</v>
      </c>
    </row>
    <row r="120" spans="1:6" ht="12.75" customHeight="1">
      <c r="A120" s="18" t="s">
        <v>29</v>
      </c>
      <c r="B120" s="5">
        <v>8653607</v>
      </c>
      <c r="C120" s="2">
        <f t="shared" si="12"/>
        <v>0.07486313031408669</v>
      </c>
      <c r="D120" s="5">
        <v>6965584</v>
      </c>
      <c r="E120" s="2">
        <f t="shared" si="17"/>
        <v>0.04216793836052751</v>
      </c>
      <c r="F120" s="3">
        <f t="shared" si="18"/>
        <v>24.233761304149084</v>
      </c>
    </row>
    <row r="121" spans="1:6" ht="12.75" customHeight="1">
      <c r="A121" s="18" t="s">
        <v>47</v>
      </c>
      <c r="B121" s="5">
        <v>7532657</v>
      </c>
      <c r="C121" s="2">
        <f t="shared" si="12"/>
        <v>0.06516569132412847</v>
      </c>
      <c r="D121" s="5">
        <v>8291614</v>
      </c>
      <c r="E121" s="2">
        <f t="shared" si="17"/>
        <v>0.05019539898754893</v>
      </c>
      <c r="F121" s="3">
        <f t="shared" si="18"/>
        <v>-9.153308390863348</v>
      </c>
    </row>
    <row r="122" spans="1:6" ht="12.75" customHeight="1">
      <c r="A122" s="18" t="s">
        <v>76</v>
      </c>
      <c r="B122" s="5">
        <v>7307598</v>
      </c>
      <c r="C122" s="2">
        <f t="shared" si="12"/>
        <v>0.06321868572919469</v>
      </c>
      <c r="D122" s="5">
        <v>2555902</v>
      </c>
      <c r="E122" s="2">
        <f t="shared" si="17"/>
        <v>0.015472804289137708</v>
      </c>
      <c r="F122" s="3">
        <f t="shared" si="18"/>
        <v>185.91072740660636</v>
      </c>
    </row>
    <row r="123" spans="1:6" ht="12.75" customHeight="1">
      <c r="A123" s="18" t="s">
        <v>80</v>
      </c>
      <c r="B123" s="5">
        <v>6419920</v>
      </c>
      <c r="C123" s="2">
        <f t="shared" si="12"/>
        <v>0.05553930373380851</v>
      </c>
      <c r="D123" s="5">
        <v>15358943</v>
      </c>
      <c r="E123" s="2">
        <f t="shared" si="17"/>
        <v>0.09297927664167936</v>
      </c>
      <c r="F123" s="3">
        <f t="shared" si="18"/>
        <v>-58.20076941492653</v>
      </c>
    </row>
    <row r="124" spans="1:6" ht="12.75" customHeight="1">
      <c r="A124" s="18" t="s">
        <v>81</v>
      </c>
      <c r="B124" s="5">
        <v>5834462</v>
      </c>
      <c r="C124" s="2">
        <f t="shared" si="12"/>
        <v>0.0504744540650606</v>
      </c>
      <c r="D124" s="5">
        <v>8457603</v>
      </c>
      <c r="E124" s="2">
        <f t="shared" si="17"/>
        <v>0.05120025571176983</v>
      </c>
      <c r="F124" s="3">
        <f t="shared" si="18"/>
        <v>-31.01518243407736</v>
      </c>
    </row>
    <row r="125" spans="1:6" ht="12.75" customHeight="1">
      <c r="A125" s="7" t="s">
        <v>20</v>
      </c>
      <c r="B125" s="4">
        <f>B114-SUM(B115:B124)</f>
        <v>163280056</v>
      </c>
      <c r="C125" s="2">
        <f t="shared" si="12"/>
        <v>1.4125504093286618</v>
      </c>
      <c r="D125" s="4">
        <f>D114-SUM(D115:D124)</f>
        <v>304720226</v>
      </c>
      <c r="E125" s="2">
        <f>(D125/$D$8)*100</f>
        <v>1.844701565177308</v>
      </c>
      <c r="F125" s="3">
        <f>IF(D125=0,0,(B125-D125)/D125*100)</f>
        <v>-46.41640361608291</v>
      </c>
    </row>
    <row r="126" spans="1:6" ht="12.75" customHeight="1">
      <c r="A126" s="8"/>
      <c r="B126" s="4"/>
      <c r="C126" s="2"/>
      <c r="D126" s="4"/>
      <c r="E126" s="2"/>
      <c r="F126" s="3"/>
    </row>
    <row r="127" spans="1:6" ht="12.75" customHeight="1">
      <c r="A127" s="17" t="s">
        <v>87</v>
      </c>
      <c r="B127" s="5">
        <v>219032982</v>
      </c>
      <c r="C127" s="2">
        <f t="shared" si="12"/>
        <v>1.894873972731718</v>
      </c>
      <c r="D127" s="5">
        <v>154627284</v>
      </c>
      <c r="E127" s="2">
        <f aca="true" t="shared" si="19" ref="E127:E137">(D127/$D$8)*100</f>
        <v>0.9360756801680639</v>
      </c>
      <c r="F127" s="3">
        <f aca="true" t="shared" si="20" ref="F127:F137">IF(D127=0,0,(B127-D127)/D127*100)</f>
        <v>41.65222096250491</v>
      </c>
    </row>
    <row r="128" spans="1:6" ht="12.75" customHeight="1">
      <c r="A128" s="18" t="s">
        <v>26</v>
      </c>
      <c r="B128" s="5">
        <v>82897456</v>
      </c>
      <c r="C128" s="2">
        <f t="shared" si="12"/>
        <v>0.7171533270732386</v>
      </c>
      <c r="D128" s="5">
        <v>25085540</v>
      </c>
      <c r="E128" s="2">
        <f t="shared" si="19"/>
        <v>0.1518617110152641</v>
      </c>
      <c r="F128" s="3">
        <f t="shared" si="20"/>
        <v>230.45912505770255</v>
      </c>
    </row>
    <row r="129" spans="1:6" ht="12.75" customHeight="1">
      <c r="A129" s="18" t="s">
        <v>16</v>
      </c>
      <c r="B129" s="5">
        <v>65222357</v>
      </c>
      <c r="C129" s="2">
        <f t="shared" si="12"/>
        <v>0.5642444603138188</v>
      </c>
      <c r="D129" s="5">
        <v>5328217</v>
      </c>
      <c r="E129" s="2">
        <f t="shared" si="19"/>
        <v>0.0322557198402194</v>
      </c>
      <c r="F129" s="3">
        <f t="shared" si="20"/>
        <v>1124.0934819283825</v>
      </c>
    </row>
    <row r="130" spans="1:6" ht="12.75" customHeight="1">
      <c r="A130" s="18" t="s">
        <v>32</v>
      </c>
      <c r="B130" s="5">
        <v>6527797</v>
      </c>
      <c r="C130" s="2">
        <f t="shared" si="12"/>
        <v>0.05647255733648457</v>
      </c>
      <c r="D130" s="5">
        <v>6386330</v>
      </c>
      <c r="E130" s="2">
        <f t="shared" si="19"/>
        <v>0.038661276612267925</v>
      </c>
      <c r="F130" s="3">
        <f t="shared" si="20"/>
        <v>2.2151533040102844</v>
      </c>
    </row>
    <row r="131" spans="1:6" ht="12.75" customHeight="1">
      <c r="A131" s="18" t="s">
        <v>83</v>
      </c>
      <c r="B131" s="5">
        <v>5552630</v>
      </c>
      <c r="C131" s="2">
        <f t="shared" si="12"/>
        <v>0.04803630015505756</v>
      </c>
      <c r="D131" s="5">
        <v>9160937</v>
      </c>
      <c r="E131" s="2">
        <f t="shared" si="19"/>
        <v>0.055458067369609766</v>
      </c>
      <c r="F131" s="3">
        <f t="shared" si="20"/>
        <v>-39.38796871979362</v>
      </c>
    </row>
    <row r="132" spans="1:6" ht="12.75" customHeight="1">
      <c r="A132" s="18" t="s">
        <v>25</v>
      </c>
      <c r="B132" s="5">
        <v>5479591</v>
      </c>
      <c r="C132" s="2">
        <f t="shared" si="12"/>
        <v>0.04740443321506242</v>
      </c>
      <c r="D132" s="5">
        <v>25947855</v>
      </c>
      <c r="E132" s="2">
        <f t="shared" si="19"/>
        <v>0.15708195468289604</v>
      </c>
      <c r="F132" s="3">
        <f t="shared" si="20"/>
        <v>-78.8822968218375</v>
      </c>
    </row>
    <row r="133" spans="1:6" ht="12.75" customHeight="1">
      <c r="A133" s="18" t="s">
        <v>0</v>
      </c>
      <c r="B133" s="5">
        <v>5354444</v>
      </c>
      <c r="C133" s="2">
        <f t="shared" si="12"/>
        <v>0.04632177529340997</v>
      </c>
      <c r="D133" s="5">
        <v>5290411</v>
      </c>
      <c r="E133" s="2">
        <f t="shared" si="19"/>
        <v>0.03202685158198605</v>
      </c>
      <c r="F133" s="3">
        <f t="shared" si="20"/>
        <v>1.2103596488061137</v>
      </c>
    </row>
    <row r="134" spans="1:6" ht="12.75" customHeight="1">
      <c r="A134" s="18" t="s">
        <v>3</v>
      </c>
      <c r="B134" s="5">
        <v>4877448</v>
      </c>
      <c r="C134" s="2">
        <f t="shared" si="12"/>
        <v>0.04219524011480779</v>
      </c>
      <c r="D134" s="5">
        <v>7098362</v>
      </c>
      <c r="E134" s="2">
        <f t="shared" si="19"/>
        <v>0.042971743830339394</v>
      </c>
      <c r="F134" s="3">
        <f t="shared" si="20"/>
        <v>-31.287697077156672</v>
      </c>
    </row>
    <row r="135" spans="1:6" ht="12.75" customHeight="1">
      <c r="A135" s="18" t="s">
        <v>84</v>
      </c>
      <c r="B135" s="5">
        <v>2864385</v>
      </c>
      <c r="C135" s="2">
        <f t="shared" si="12"/>
        <v>0.024780051546680504</v>
      </c>
      <c r="D135" s="5">
        <v>2353511</v>
      </c>
      <c r="E135" s="2">
        <f t="shared" si="19"/>
        <v>0.014247578778581018</v>
      </c>
      <c r="F135" s="3">
        <f t="shared" si="20"/>
        <v>21.70688813436606</v>
      </c>
    </row>
    <row r="136" spans="1:6" ht="12.75" customHeight="1">
      <c r="A136" s="18" t="s">
        <v>85</v>
      </c>
      <c r="B136" s="5">
        <v>2699342</v>
      </c>
      <c r="C136" s="2">
        <f t="shared" si="12"/>
        <v>0.02335224975068632</v>
      </c>
      <c r="D136" s="5">
        <v>2621907</v>
      </c>
      <c r="E136" s="2">
        <f t="shared" si="19"/>
        <v>0.015872382382157133</v>
      </c>
      <c r="F136" s="3">
        <f t="shared" si="20"/>
        <v>2.9533846928971927</v>
      </c>
    </row>
    <row r="137" spans="1:6" ht="12.75" customHeight="1">
      <c r="A137" s="18" t="s">
        <v>86</v>
      </c>
      <c r="B137" s="5">
        <v>2239164</v>
      </c>
      <c r="C137" s="2">
        <f t="shared" si="12"/>
        <v>0.01937120859851986</v>
      </c>
      <c r="D137" s="5">
        <v>112810</v>
      </c>
      <c r="E137" s="2">
        <f t="shared" si="19"/>
        <v>0.0006829240917130724</v>
      </c>
      <c r="F137" s="3">
        <f t="shared" si="20"/>
        <v>1884.8985019058596</v>
      </c>
    </row>
    <row r="138" spans="1:6" ht="12.75" customHeight="1">
      <c r="A138" s="7" t="s">
        <v>20</v>
      </c>
      <c r="B138" s="4">
        <f>B127-SUM(B128:B137)</f>
        <v>35318368</v>
      </c>
      <c r="C138" s="2">
        <f t="shared" si="12"/>
        <v>0.3055423693339517</v>
      </c>
      <c r="D138" s="4">
        <f>D127-SUM(D128:D137)</f>
        <v>65241404</v>
      </c>
      <c r="E138" s="2">
        <f>(D138/$D$8)*100</f>
        <v>0.3949554699830299</v>
      </c>
      <c r="F138" s="3">
        <f>IF(D138=0,0,(B138-D138)/D138*100)</f>
        <v>-45.865101247667816</v>
      </c>
    </row>
    <row r="139" spans="1:6" ht="12.75" customHeight="1">
      <c r="A139" s="8"/>
      <c r="B139" s="4"/>
      <c r="C139" s="4"/>
      <c r="D139" s="4"/>
      <c r="E139" s="2"/>
      <c r="F139" s="3"/>
    </row>
    <row r="140" spans="1:6" ht="12.75" customHeight="1">
      <c r="A140" s="17" t="s">
        <v>63</v>
      </c>
      <c r="B140" s="5">
        <v>213431958</v>
      </c>
      <c r="C140" s="2">
        <f t="shared" si="12"/>
        <v>1.8464190117421186</v>
      </c>
      <c r="D140" s="5">
        <v>314662565</v>
      </c>
      <c r="E140" s="2">
        <f aca="true" t="shared" si="21" ref="E140:E150">(D140/$D$8)*100</f>
        <v>1.9048900487432903</v>
      </c>
      <c r="F140" s="3">
        <f aca="true" t="shared" si="22" ref="F140:F150">IF(D140=0,0,(B140-D140)/D140*100)</f>
        <v>-32.171163099747815</v>
      </c>
    </row>
    <row r="141" spans="1:6" ht="12.75" customHeight="1">
      <c r="A141" s="18" t="s">
        <v>55</v>
      </c>
      <c r="B141" s="5">
        <v>62428056</v>
      </c>
      <c r="C141" s="2">
        <f t="shared" si="12"/>
        <v>0.5400707117370944</v>
      </c>
      <c r="D141" s="5">
        <v>73084543</v>
      </c>
      <c r="E141" s="2">
        <f t="shared" si="21"/>
        <v>0.44243591123606046</v>
      </c>
      <c r="F141" s="3">
        <f t="shared" si="22"/>
        <v>-14.581040754404114</v>
      </c>
    </row>
    <row r="142" spans="1:6" ht="12.75" customHeight="1">
      <c r="A142" s="18" t="s">
        <v>59</v>
      </c>
      <c r="B142" s="5">
        <v>27474062</v>
      </c>
      <c r="C142" s="2">
        <f t="shared" si="12"/>
        <v>0.2376805745584815</v>
      </c>
      <c r="D142" s="5">
        <v>39053256</v>
      </c>
      <c r="E142" s="2">
        <f t="shared" si="21"/>
        <v>0.23641884037087219</v>
      </c>
      <c r="F142" s="3">
        <f t="shared" si="22"/>
        <v>-29.649753147343205</v>
      </c>
    </row>
    <row r="143" spans="1:6" ht="12.75" customHeight="1">
      <c r="A143" s="18" t="s">
        <v>26</v>
      </c>
      <c r="B143" s="5">
        <v>12602024</v>
      </c>
      <c r="C143" s="2">
        <f t="shared" si="12"/>
        <v>0.1090212399214857</v>
      </c>
      <c r="D143" s="5">
        <v>9287392</v>
      </c>
      <c r="E143" s="2">
        <f t="shared" si="21"/>
        <v>0.056223594947108</v>
      </c>
      <c r="F143" s="3">
        <f t="shared" si="22"/>
        <v>35.68958863801592</v>
      </c>
    </row>
    <row r="144" spans="1:6" ht="12.75" customHeight="1">
      <c r="A144" s="18" t="s">
        <v>53</v>
      </c>
      <c r="B144" s="5">
        <v>10007225</v>
      </c>
      <c r="C144" s="2">
        <f t="shared" si="12"/>
        <v>0.08657340104044316</v>
      </c>
      <c r="D144" s="5">
        <v>7901076</v>
      </c>
      <c r="E144" s="2">
        <f t="shared" si="21"/>
        <v>0.047831177651413474</v>
      </c>
      <c r="F144" s="3">
        <f t="shared" si="22"/>
        <v>26.656483243548095</v>
      </c>
    </row>
    <row r="145" spans="1:6" ht="12.75" customHeight="1">
      <c r="A145" s="18" t="s">
        <v>51</v>
      </c>
      <c r="B145" s="5">
        <v>7822866</v>
      </c>
      <c r="C145" s="2">
        <f t="shared" si="12"/>
        <v>0.06767631541247923</v>
      </c>
      <c r="D145" s="5">
        <v>12867044</v>
      </c>
      <c r="E145" s="2">
        <f t="shared" si="21"/>
        <v>0.07789393082822565</v>
      </c>
      <c r="F145" s="3">
        <f t="shared" si="22"/>
        <v>-39.20230629505891</v>
      </c>
    </row>
    <row r="146" spans="1:6" ht="12.75" customHeight="1">
      <c r="A146" s="18" t="s">
        <v>52</v>
      </c>
      <c r="B146" s="5">
        <v>7436059</v>
      </c>
      <c r="C146" s="2">
        <f t="shared" si="12"/>
        <v>0.06433001336208556</v>
      </c>
      <c r="D146" s="5">
        <v>6732997</v>
      </c>
      <c r="E146" s="2">
        <f t="shared" si="21"/>
        <v>0.04075991366662388</v>
      </c>
      <c r="F146" s="3">
        <f t="shared" si="22"/>
        <v>10.44203643637447</v>
      </c>
    </row>
    <row r="147" spans="1:6" ht="12.75" customHeight="1">
      <c r="A147" s="18" t="s">
        <v>42</v>
      </c>
      <c r="B147" s="5">
        <v>6491536</v>
      </c>
      <c r="C147" s="2">
        <f t="shared" si="12"/>
        <v>0.05615886017317231</v>
      </c>
      <c r="D147" s="5">
        <v>6216586</v>
      </c>
      <c r="E147" s="2">
        <f t="shared" si="21"/>
        <v>0.03763368803834945</v>
      </c>
      <c r="F147" s="3">
        <f t="shared" si="22"/>
        <v>4.42284559402862</v>
      </c>
    </row>
    <row r="148" spans="1:6" ht="12.75" customHeight="1">
      <c r="A148" s="18" t="s">
        <v>1</v>
      </c>
      <c r="B148" s="5">
        <v>5896183</v>
      </c>
      <c r="C148" s="2">
        <f t="shared" si="12"/>
        <v>0.051008407971924616</v>
      </c>
      <c r="D148" s="5">
        <v>7194633</v>
      </c>
      <c r="E148" s="2">
        <f t="shared" si="21"/>
        <v>0.043554544869549655</v>
      </c>
      <c r="F148" s="3">
        <f t="shared" si="22"/>
        <v>-18.047480670661034</v>
      </c>
    </row>
    <row r="149" spans="1:6" ht="12.75" customHeight="1">
      <c r="A149" s="18" t="s">
        <v>88</v>
      </c>
      <c r="B149" s="5">
        <v>5834778</v>
      </c>
      <c r="C149" s="2">
        <f t="shared" si="12"/>
        <v>0.0504771878094032</v>
      </c>
      <c r="D149" s="5">
        <v>0</v>
      </c>
      <c r="E149" s="2">
        <f t="shared" si="21"/>
        <v>0</v>
      </c>
      <c r="F149" s="3">
        <f t="shared" si="22"/>
        <v>0</v>
      </c>
    </row>
    <row r="150" spans="1:6" ht="12.75" customHeight="1">
      <c r="A150" s="18" t="s">
        <v>89</v>
      </c>
      <c r="B150" s="5">
        <v>4643341</v>
      </c>
      <c r="C150" s="2">
        <f t="shared" si="12"/>
        <v>0.040169959460343144</v>
      </c>
      <c r="D150" s="5">
        <v>4165913</v>
      </c>
      <c r="E150" s="2">
        <f t="shared" si="21"/>
        <v>0.025219416290051238</v>
      </c>
      <c r="F150" s="3">
        <f t="shared" si="22"/>
        <v>11.460344947194049</v>
      </c>
    </row>
    <row r="151" spans="1:6" ht="12.75" customHeight="1">
      <c r="A151" s="7" t="s">
        <v>20</v>
      </c>
      <c r="B151" s="4">
        <f>B140-SUM(B141:B150)</f>
        <v>62795828</v>
      </c>
      <c r="C151" s="2">
        <f t="shared" si="12"/>
        <v>0.5432523402952057</v>
      </c>
      <c r="D151" s="4">
        <f>D140-SUM(D141:D150)</f>
        <v>148159125</v>
      </c>
      <c r="E151" s="2">
        <f>(D151/$D$8)*100</f>
        <v>0.8969190308450362</v>
      </c>
      <c r="F151" s="3">
        <f>IF(D151=0,0,(B151-D151)/D151*100)</f>
        <v>-57.61595649272362</v>
      </c>
    </row>
    <row r="152" spans="1:6" ht="12.75" customHeight="1">
      <c r="A152" s="8"/>
      <c r="B152" s="4"/>
      <c r="C152" s="2"/>
      <c r="D152" s="4"/>
      <c r="E152" s="2"/>
      <c r="F152" s="3"/>
    </row>
    <row r="153" spans="1:6" ht="12.75" customHeight="1">
      <c r="A153" s="17" t="s">
        <v>93</v>
      </c>
      <c r="B153" s="5">
        <v>207976409</v>
      </c>
      <c r="C153" s="2">
        <f t="shared" si="12"/>
        <v>1.799222568025425</v>
      </c>
      <c r="D153" s="5">
        <v>261850691</v>
      </c>
      <c r="E153" s="2">
        <f aca="true" t="shared" si="23" ref="E153:E166">(D153/$D$8)*100</f>
        <v>1.5851799070615669</v>
      </c>
      <c r="F153" s="3">
        <f aca="true" t="shared" si="24" ref="F153:F164">IF(D153=0,0,(B153-D153)/D153*100)</f>
        <v>-20.574428043040758</v>
      </c>
    </row>
    <row r="154" spans="1:6" ht="12.75" customHeight="1">
      <c r="A154" s="18" t="s">
        <v>19</v>
      </c>
      <c r="B154" s="5">
        <v>13924870</v>
      </c>
      <c r="C154" s="2">
        <f t="shared" si="12"/>
        <v>0.12046529931584789</v>
      </c>
      <c r="D154" s="5">
        <v>0</v>
      </c>
      <c r="E154" s="2">
        <f t="shared" si="23"/>
        <v>0</v>
      </c>
      <c r="F154" s="3">
        <f t="shared" si="24"/>
        <v>0</v>
      </c>
    </row>
    <row r="155" spans="1:6" ht="12.75" customHeight="1">
      <c r="A155" s="18" t="s">
        <v>15</v>
      </c>
      <c r="B155" s="5">
        <v>11573307</v>
      </c>
      <c r="C155" s="2">
        <f t="shared" si="12"/>
        <v>0.10012171688706592</v>
      </c>
      <c r="D155" s="5">
        <v>9857217</v>
      </c>
      <c r="E155" s="2">
        <f t="shared" si="23"/>
        <v>0.059673175840294794</v>
      </c>
      <c r="F155" s="3">
        <f t="shared" si="24"/>
        <v>17.40947774610217</v>
      </c>
    </row>
    <row r="156" spans="1:6" ht="12.75" customHeight="1">
      <c r="A156" s="18" t="s">
        <v>0</v>
      </c>
      <c r="B156" s="5">
        <v>9614935</v>
      </c>
      <c r="C156" s="2">
        <f t="shared" si="12"/>
        <v>0.08317966506526969</v>
      </c>
      <c r="D156" s="5">
        <v>5683163</v>
      </c>
      <c r="E156" s="2">
        <f t="shared" si="23"/>
        <v>0.034404475931498445</v>
      </c>
      <c r="F156" s="3">
        <f t="shared" si="24"/>
        <v>69.18281245848482</v>
      </c>
    </row>
    <row r="157" spans="1:6" ht="12.75" customHeight="1">
      <c r="A157" s="18" t="s">
        <v>16</v>
      </c>
      <c r="B157" s="5">
        <v>9420508</v>
      </c>
      <c r="C157" s="2">
        <f t="shared" si="12"/>
        <v>0.08149765964977335</v>
      </c>
      <c r="D157" s="5">
        <v>8048798</v>
      </c>
      <c r="E157" s="2">
        <f t="shared" si="23"/>
        <v>0.048725450434642256</v>
      </c>
      <c r="F157" s="3">
        <f t="shared" si="24"/>
        <v>17.04242049558207</v>
      </c>
    </row>
    <row r="158" spans="1:6" ht="12.75" customHeight="1">
      <c r="A158" s="18" t="s">
        <v>90</v>
      </c>
      <c r="B158" s="5">
        <v>7182770</v>
      </c>
      <c r="C158" s="2">
        <f t="shared" si="12"/>
        <v>0.06213878750515392</v>
      </c>
      <c r="D158" s="5">
        <v>849612</v>
      </c>
      <c r="E158" s="2">
        <f t="shared" si="23"/>
        <v>0.005143342818974619</v>
      </c>
      <c r="F158" s="3">
        <f t="shared" si="24"/>
        <v>745.417673008385</v>
      </c>
    </row>
    <row r="159" spans="1:6" ht="12.75" customHeight="1">
      <c r="A159" s="18" t="s">
        <v>1</v>
      </c>
      <c r="B159" s="5">
        <v>6274562</v>
      </c>
      <c r="C159" s="2">
        <f t="shared" si="12"/>
        <v>0.05428179863839627</v>
      </c>
      <c r="D159" s="5">
        <v>6554718</v>
      </c>
      <c r="E159" s="2">
        <f t="shared" si="23"/>
        <v>0.03968065629452465</v>
      </c>
      <c r="F159" s="3">
        <f t="shared" si="24"/>
        <v>-4.27411217385706</v>
      </c>
    </row>
    <row r="160" spans="1:6" ht="12.75" customHeight="1">
      <c r="A160" s="18" t="s">
        <v>34</v>
      </c>
      <c r="B160" s="5">
        <v>6239639</v>
      </c>
      <c r="C160" s="2">
        <f t="shared" si="12"/>
        <v>0.05397967663309156</v>
      </c>
      <c r="D160" s="5">
        <v>9831267</v>
      </c>
      <c r="E160" s="2">
        <f t="shared" si="23"/>
        <v>0.059516080900307605</v>
      </c>
      <c r="F160" s="3">
        <f t="shared" si="24"/>
        <v>-36.53270733060144</v>
      </c>
    </row>
    <row r="161" spans="1:6" ht="12.75" customHeight="1">
      <c r="A161" s="18" t="s">
        <v>54</v>
      </c>
      <c r="B161" s="5">
        <v>5818100</v>
      </c>
      <c r="C161" s="2">
        <f t="shared" si="12"/>
        <v>0.05033290493552432</v>
      </c>
      <c r="D161" s="5">
        <v>5932630</v>
      </c>
      <c r="E161" s="2">
        <f t="shared" si="23"/>
        <v>0.03591468800833015</v>
      </c>
      <c r="F161" s="3">
        <f t="shared" si="24"/>
        <v>-1.9305097401995406</v>
      </c>
    </row>
    <row r="162" spans="1:6" ht="12.75" customHeight="1">
      <c r="A162" s="18" t="s">
        <v>26</v>
      </c>
      <c r="B162" s="5">
        <v>5687136</v>
      </c>
      <c r="C162" s="2">
        <f t="shared" si="12"/>
        <v>0.04919992362513502</v>
      </c>
      <c r="D162" s="5">
        <v>1945000</v>
      </c>
      <c r="E162" s="2">
        <f t="shared" si="23"/>
        <v>0.0117745533053978</v>
      </c>
      <c r="F162" s="3">
        <f t="shared" si="24"/>
        <v>192.3977377892031</v>
      </c>
    </row>
    <row r="163" spans="1:6" ht="12.75" customHeight="1">
      <c r="A163" s="18" t="s">
        <v>91</v>
      </c>
      <c r="B163" s="5">
        <v>5386067</v>
      </c>
      <c r="C163" s="2">
        <f t="shared" si="12"/>
        <v>0.04659534870273194</v>
      </c>
      <c r="D163" s="5">
        <v>11782393</v>
      </c>
      <c r="E163" s="2">
        <f t="shared" si="23"/>
        <v>0.07132771950830122</v>
      </c>
      <c r="F163" s="3">
        <f t="shared" si="24"/>
        <v>-54.28715541910714</v>
      </c>
    </row>
    <row r="164" spans="1:6" ht="12.75" customHeight="1">
      <c r="A164" s="7" t="s">
        <v>20</v>
      </c>
      <c r="B164" s="4">
        <f>B153-SUM(B154:B163)</f>
        <v>126854515</v>
      </c>
      <c r="C164" s="2">
        <f t="shared" si="12"/>
        <v>1.0974297870674352</v>
      </c>
      <c r="D164" s="4">
        <f>D153-SUM(D154:D163)</f>
        <v>201365893</v>
      </c>
      <c r="E164" s="2">
        <f t="shared" si="23"/>
        <v>1.2190197640192952</v>
      </c>
      <c r="F164" s="3">
        <f t="shared" si="24"/>
        <v>-37.00297845375433</v>
      </c>
    </row>
    <row r="165" ht="12.75" customHeight="1"/>
    <row r="166" spans="1:6" ht="12.75" customHeight="1">
      <c r="A166" s="8" t="s">
        <v>92</v>
      </c>
      <c r="B166" s="4">
        <v>3658042424</v>
      </c>
      <c r="C166" s="2">
        <f t="shared" si="12"/>
        <v>31.646053106221437</v>
      </c>
      <c r="D166" s="4">
        <v>5466777167</v>
      </c>
      <c r="E166" s="2">
        <f t="shared" si="23"/>
        <v>33.09452913191417</v>
      </c>
      <c r="F166" s="3">
        <f>IF(D166=0,0,(B166-D166)/D166*100)</f>
        <v>-33.085942370549894</v>
      </c>
    </row>
  </sheetData>
  <sheetProtection/>
  <mergeCells count="1">
    <mergeCell ref="B6:F6"/>
  </mergeCells>
  <printOptions/>
  <pageMargins left="0.2362204724409449" right="0.2362204724409449" top="0.7480314960629921" bottom="0.7480314960629921" header="0.31496062992125984" footer="0.31496062992125984"/>
  <pageSetup orientation="portrait" paperSize="9" scale="95" r:id="rId1"/>
  <headerFooter>
    <oddFooter>&amp;CBCI018&amp;R&amp;P</oddFooter>
  </headerFooter>
  <ignoredErrors>
    <ignoredError sqref="C21 C34 C1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2016-04-06T20:47:15Z</cp:lastPrinted>
  <dcterms:created xsi:type="dcterms:W3CDTF">2016-03-08T19:19:47Z</dcterms:created>
  <dcterms:modified xsi:type="dcterms:W3CDTF">2016-04-07T14:57:36Z</dcterms:modified>
  <cp:category/>
  <cp:version/>
  <cp:contentType/>
  <cp:contentStatus/>
</cp:coreProperties>
</file>