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I020" sheetId="1" r:id="rId1"/>
  </sheets>
  <definedNames>
    <definedName name="_xlnm.Print_Titles" localSheetId="0">'BCI020'!$1:$8</definedName>
  </definedNames>
  <calcPr fullCalcOnLoad="1"/>
</workbook>
</file>

<file path=xl/sharedStrings.xml><?xml version="1.0" encoding="utf-8"?>
<sst xmlns="http://schemas.openxmlformats.org/spreadsheetml/2006/main" count="155" uniqueCount="70">
  <si>
    <t>2016 (A)</t>
  </si>
  <si>
    <t>2015 (B)</t>
  </si>
  <si>
    <t>Part %</t>
  </si>
  <si>
    <t>Var. % A/B</t>
  </si>
  <si>
    <t>DISCRIMINAÇÃO</t>
  </si>
  <si>
    <t>TOTAL GERAL</t>
  </si>
  <si>
    <t>MINISTÉRIO DO DESENVOLVIMENTO</t>
  </si>
  <si>
    <t>Secretaria de Comércio Exterior</t>
  </si>
  <si>
    <t>US$ F.O.B.</t>
  </si>
  <si>
    <t>MARÇO</t>
  </si>
  <si>
    <t>DEMAIS PRODUTOS</t>
  </si>
  <si>
    <t>ORDEM DECRESCENTE MARÇO - 2016</t>
  </si>
  <si>
    <t>China</t>
  </si>
  <si>
    <t>Tailândia</t>
  </si>
  <si>
    <t>Países Baixos (Holanda)</t>
  </si>
  <si>
    <t>Espanha</t>
  </si>
  <si>
    <t>Rússia</t>
  </si>
  <si>
    <t>Coreia do Sul</t>
  </si>
  <si>
    <t>Reino Unido</t>
  </si>
  <si>
    <t>Alemanha</t>
  </si>
  <si>
    <t>Arábia Saudita</t>
  </si>
  <si>
    <t>Japão</t>
  </si>
  <si>
    <t>Malásia</t>
  </si>
  <si>
    <t>Argentina</t>
  </si>
  <si>
    <t>Taiwan (Formosa)</t>
  </si>
  <si>
    <t>Emirados Árabes Unidos</t>
  </si>
  <si>
    <t>Cingapura</t>
  </si>
  <si>
    <t>Chile</t>
  </si>
  <si>
    <t>Estados Unidos</t>
  </si>
  <si>
    <t>Índia</t>
  </si>
  <si>
    <t>04 - OLEOS BRUTOS DE PETROLEO</t>
  </si>
  <si>
    <t>Argélia</t>
  </si>
  <si>
    <t>Marrocos</t>
  </si>
  <si>
    <t>Nigéria</t>
  </si>
  <si>
    <t>Iraque</t>
  </si>
  <si>
    <t>França</t>
  </si>
  <si>
    <t>Itália</t>
  </si>
  <si>
    <t>Israel</t>
  </si>
  <si>
    <t>Bélgica</t>
  </si>
  <si>
    <t>Canadá</t>
  </si>
  <si>
    <t>Suécia</t>
  </si>
  <si>
    <t>México</t>
  </si>
  <si>
    <t>Vietnã</t>
  </si>
  <si>
    <t>Venezuela</t>
  </si>
  <si>
    <t>IMPORTAÇÃO BRASILEIRA</t>
  </si>
  <si>
    <t>PRINCIPAIS PRODUTOS E PAÍSES DE ORIGEM</t>
  </si>
  <si>
    <t>Suíça</t>
  </si>
  <si>
    <t>Áustria</t>
  </si>
  <si>
    <t>Irlanda</t>
  </si>
  <si>
    <t>01 - MEDICAMENTOS PARA MEDICINA HUMANA E VETERINARIA</t>
  </si>
  <si>
    <t>02 - PARTES E PECAS PARA VEICULOS AUTOMOVEIS E TRATORES</t>
  </si>
  <si>
    <t>Austrália</t>
  </si>
  <si>
    <t>Guiné Equatorial</t>
  </si>
  <si>
    <t>Filipinas</t>
  </si>
  <si>
    <t>Hungria</t>
  </si>
  <si>
    <t>05 - AUTOMOVEIS DE PASSAGEIROS</t>
  </si>
  <si>
    <t>Antilhas Holandesas</t>
  </si>
  <si>
    <t>Polônia</t>
  </si>
  <si>
    <t>09 - NAFTAS</t>
  </si>
  <si>
    <t>11 - INSTRUMENTOS E APARELHOS DE MEDIDA, DE VERIFICACAO, ETC</t>
  </si>
  <si>
    <t>BCI020</t>
  </si>
  <si>
    <t>03 - OLEOS COMBUSTIVEIS (OLEO DIESEL,"FUEL-OIL",ETC.)</t>
  </si>
  <si>
    <t>06 - CIRCUITOS INTEGRADOS E MICROCONJUNTOS ELETRONICOS</t>
  </si>
  <si>
    <t>Belarus</t>
  </si>
  <si>
    <t>07 - CLORETO DE POTASSIO</t>
  </si>
  <si>
    <t>08 - PARTES DE MOTORES E TURBINAS PARA AVIACAO</t>
  </si>
  <si>
    <t>10 - CIRCUITOS IMPRESSOS E OUTS.PARTES P/APARS.DE TELEFONIA</t>
  </si>
  <si>
    <t>Noruega</t>
  </si>
  <si>
    <t>Finlândia</t>
  </si>
  <si>
    <t>12 - ADUBOS OU FERTILIZ.CONT.NITROGENIO,FOSFORO E POTASSIO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</si>
</sst>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[$-416]dddd\,\ d&quot; de &quot;mmmm&quot; de &quot;yyyy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43" fontId="41" fillId="0" borderId="10" xfId="60" applyFont="1" applyBorder="1" applyAlignment="1">
      <alignment vertical="center"/>
    </xf>
    <xf numFmtId="169" fontId="41" fillId="0" borderId="10" xfId="60" applyNumberFormat="1" applyFont="1" applyBorder="1" applyAlignment="1">
      <alignment vertical="center"/>
    </xf>
    <xf numFmtId="169" fontId="41" fillId="0" borderId="10" xfId="0" applyNumberFormat="1" applyFont="1" applyBorder="1" applyAlignment="1">
      <alignment vertical="center"/>
    </xf>
    <xf numFmtId="0" fontId="42" fillId="0" borderId="0" xfId="0" applyFont="1" applyAlignment="1">
      <alignment vertical="center" shrinkToFit="1"/>
    </xf>
    <xf numFmtId="0" fontId="41" fillId="0" borderId="0" xfId="0" applyFont="1" applyAlignment="1">
      <alignment vertical="center" shrinkToFit="1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right" vertical="center" shrinkToFit="1"/>
    </xf>
    <xf numFmtId="0" fontId="43" fillId="0" borderId="0" xfId="0" applyFont="1" applyAlignment="1">
      <alignment horizontal="left" vertical="center" shrinkToFit="1"/>
    </xf>
    <xf numFmtId="0" fontId="4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169" fontId="45" fillId="0" borderId="10" xfId="6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 shrinkToFit="1"/>
    </xf>
    <xf numFmtId="0" fontId="41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169" fontId="41" fillId="0" borderId="0" xfId="0" applyNumberFormat="1" applyFont="1" applyBorder="1" applyAlignment="1">
      <alignment vertical="center"/>
    </xf>
    <xf numFmtId="175" fontId="41" fillId="0" borderId="10" xfId="60" applyNumberFormat="1" applyFont="1" applyFill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Border="1" applyAlignment="1">
      <alignment horizontal="right" vertical="center" shrinkToFit="1"/>
    </xf>
    <xf numFmtId="43" fontId="41" fillId="0" borderId="0" xfId="60" applyFont="1" applyBorder="1" applyAlignment="1">
      <alignment vertical="center"/>
    </xf>
    <xf numFmtId="175" fontId="41" fillId="0" borderId="0" xfId="6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right" vertical="center" wrapText="1"/>
    </xf>
    <xf numFmtId="175" fontId="45" fillId="0" borderId="10" xfId="60" applyNumberFormat="1" applyFont="1" applyFill="1" applyBorder="1" applyAlignment="1">
      <alignment horizontal="right" vertical="center"/>
    </xf>
    <xf numFmtId="0" fontId="45" fillId="0" borderId="0" xfId="0" applyFont="1" applyAlignment="1">
      <alignment vertical="center" shrinkToFi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shrinkToFit="1"/>
    </xf>
    <xf numFmtId="0" fontId="45" fillId="0" borderId="0" xfId="0" applyFont="1" applyAlignment="1">
      <alignment horizontal="right" vertical="center" shrinkToFit="1"/>
    </xf>
    <xf numFmtId="0" fontId="47" fillId="0" borderId="0" xfId="0" applyFont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showGridLines="0" tabSelected="1" zoomScalePageLayoutView="0" workbookViewId="0" topLeftCell="A1">
      <selection activeCell="C151" sqref="C151"/>
    </sheetView>
  </sheetViews>
  <sheetFormatPr defaultColWidth="9.140625" defaultRowHeight="15"/>
  <cols>
    <col min="1" max="1" width="47.140625" style="5" bestFit="1" customWidth="1"/>
    <col min="2" max="2" width="14.28125" style="11" bestFit="1" customWidth="1"/>
    <col min="3" max="3" width="5.7109375" style="11" bestFit="1" customWidth="1"/>
    <col min="4" max="4" width="14.00390625" style="11" bestFit="1" customWidth="1"/>
    <col min="5" max="5" width="5.7109375" style="11" bestFit="1" customWidth="1"/>
    <col min="6" max="6" width="9.140625" style="22" customWidth="1"/>
    <col min="7" max="16384" width="9.140625" style="11" customWidth="1"/>
  </cols>
  <sheetData>
    <row r="1" spans="1:6" ht="15.75">
      <c r="A1" s="9" t="s">
        <v>6</v>
      </c>
      <c r="B1" s="19" t="s">
        <v>44</v>
      </c>
      <c r="C1" s="19"/>
      <c r="D1" s="19"/>
      <c r="F1" s="32" t="s">
        <v>60</v>
      </c>
    </row>
    <row r="2" spans="1:5" ht="15.75">
      <c r="A2" s="12" t="s">
        <v>7</v>
      </c>
      <c r="B2" s="19" t="s">
        <v>45</v>
      </c>
      <c r="C2" s="19"/>
      <c r="D2" s="19"/>
      <c r="E2" s="13"/>
    </row>
    <row r="3" spans="2:4" ht="15">
      <c r="B3" s="18" t="s">
        <v>11</v>
      </c>
      <c r="C3" s="18"/>
      <c r="D3" s="18"/>
    </row>
    <row r="4" spans="2:4" ht="15">
      <c r="B4" s="19" t="s">
        <v>8</v>
      </c>
      <c r="C4" s="19"/>
      <c r="D4" s="19"/>
    </row>
    <row r="5" spans="2:4" ht="15">
      <c r="B5" s="10"/>
      <c r="C5" s="10"/>
      <c r="D5" s="10"/>
    </row>
    <row r="6" spans="1:6" ht="15">
      <c r="A6" s="28"/>
      <c r="B6" s="29" t="s">
        <v>9</v>
      </c>
      <c r="C6" s="29"/>
      <c r="D6" s="29"/>
      <c r="E6" s="29"/>
      <c r="F6" s="29"/>
    </row>
    <row r="7" spans="1:6" ht="15">
      <c r="A7" s="30" t="s">
        <v>4</v>
      </c>
      <c r="B7" s="14" t="s">
        <v>0</v>
      </c>
      <c r="C7" s="14" t="s">
        <v>2</v>
      </c>
      <c r="D7" s="14" t="s">
        <v>1</v>
      </c>
      <c r="E7" s="14" t="s">
        <v>2</v>
      </c>
      <c r="F7" s="26" t="s">
        <v>3</v>
      </c>
    </row>
    <row r="8" spans="1:6" ht="15">
      <c r="A8" s="31" t="s">
        <v>5</v>
      </c>
      <c r="B8" s="15">
        <v>11559237456</v>
      </c>
      <c r="C8" s="15">
        <v>100</v>
      </c>
      <c r="D8" s="15">
        <v>16518673359</v>
      </c>
      <c r="E8" s="15">
        <v>100</v>
      </c>
      <c r="F8" s="27">
        <f>IF(D8=0,0,(B8-D8)/D8*100)</f>
        <v>-30.023209462507538</v>
      </c>
    </row>
    <row r="9" spans="1:5" ht="12.75" customHeight="1">
      <c r="A9" s="16"/>
      <c r="B9" s="1"/>
      <c r="C9" s="1"/>
      <c r="D9" s="1"/>
      <c r="E9" s="1"/>
    </row>
    <row r="10" spans="1:6" ht="15">
      <c r="A10" s="17" t="s">
        <v>49</v>
      </c>
      <c r="B10" s="4">
        <v>577214355</v>
      </c>
      <c r="C10" s="2">
        <f>(B10/$B$8)*100</f>
        <v>4.993533156466026</v>
      </c>
      <c r="D10" s="4">
        <v>508533823</v>
      </c>
      <c r="E10" s="2">
        <f>(D10/$D$8)*100</f>
        <v>3.078539129311686</v>
      </c>
      <c r="F10" s="21">
        <f>IF(D10=0,0,(B10-D10)/D10*100)</f>
        <v>13.505597640454292</v>
      </c>
    </row>
    <row r="11" spans="1:6" ht="15">
      <c r="A11" s="7" t="s">
        <v>19</v>
      </c>
      <c r="B11" s="4">
        <v>107948231</v>
      </c>
      <c r="C11" s="2">
        <f>(B11/$B$8)*100</f>
        <v>0.9338698284458877</v>
      </c>
      <c r="D11" s="4">
        <v>112732370</v>
      </c>
      <c r="E11" s="2">
        <f>(D11/$D$8)*100</f>
        <v>0.6824541387191916</v>
      </c>
      <c r="F11" s="21">
        <f>IF(D11=0,0,(B11-D11)/D11*100)</f>
        <v>-4.243802379032748</v>
      </c>
    </row>
    <row r="12" spans="1:6" ht="15">
      <c r="A12" s="7" t="s">
        <v>28</v>
      </c>
      <c r="B12" s="4">
        <v>98959395</v>
      </c>
      <c r="C12" s="2">
        <f>(B12/$B$8)*100</f>
        <v>0.8561066019855281</v>
      </c>
      <c r="D12" s="4">
        <v>67926180</v>
      </c>
      <c r="E12" s="2">
        <f>(D12/$D$8)*100</f>
        <v>0.4112084458827999</v>
      </c>
      <c r="F12" s="21">
        <f>IF(D12=0,0,(B12-D12)/D12*100)</f>
        <v>45.68667780228478</v>
      </c>
    </row>
    <row r="13" spans="1:6" ht="15">
      <c r="A13" s="7" t="s">
        <v>46</v>
      </c>
      <c r="B13" s="4">
        <v>66800239</v>
      </c>
      <c r="C13" s="2">
        <f>(B13/$B$8)*100</f>
        <v>0.5778948590188041</v>
      </c>
      <c r="D13" s="4">
        <v>85150807</v>
      </c>
      <c r="E13" s="2">
        <f>(D13/$D$8)*100</f>
        <v>0.5154821162052133</v>
      </c>
      <c r="F13" s="21">
        <f>IF(D13=0,0,(B13-D13)/D13*100)</f>
        <v>-21.550668333654198</v>
      </c>
    </row>
    <row r="14" spans="1:6" ht="15">
      <c r="A14" s="7" t="s">
        <v>39</v>
      </c>
      <c r="B14" s="4">
        <v>65222357</v>
      </c>
      <c r="C14" s="2">
        <f>(B14/$B$8)*100</f>
        <v>0.5642444603138188</v>
      </c>
      <c r="D14" s="4">
        <v>5328217</v>
      </c>
      <c r="E14" s="2">
        <f>(D14/$D$8)*100</f>
        <v>0.0322557198402194</v>
      </c>
      <c r="F14" s="21">
        <f>IF(D14=0,0,(B14-D14)/D14*100)</f>
        <v>1124.0934819283825</v>
      </c>
    </row>
    <row r="15" spans="1:6" ht="15">
      <c r="A15" s="7" t="s">
        <v>35</v>
      </c>
      <c r="B15" s="4">
        <v>36796457</v>
      </c>
      <c r="C15" s="2">
        <f>(B15/$B$8)*100</f>
        <v>0.31832944984532896</v>
      </c>
      <c r="D15" s="4">
        <v>42424256</v>
      </c>
      <c r="E15" s="2">
        <f>(D15/$D$8)*100</f>
        <v>0.2568260481819241</v>
      </c>
      <c r="F15" s="21">
        <f>IF(D15=0,0,(B15-D15)/D15*100)</f>
        <v>-13.265521969318684</v>
      </c>
    </row>
    <row r="16" spans="1:6" ht="15">
      <c r="A16" s="7" t="s">
        <v>38</v>
      </c>
      <c r="B16" s="4">
        <v>27744604</v>
      </c>
      <c r="C16" s="2">
        <f>(B16/$B$8)*100</f>
        <v>0.2400210576658648</v>
      </c>
      <c r="D16" s="4">
        <v>16207942</v>
      </c>
      <c r="E16" s="2">
        <f>(D16/$D$8)*100</f>
        <v>0.09811890850889243</v>
      </c>
      <c r="F16" s="21">
        <f>IF(D16=0,0,(B16-D16)/D16*100)</f>
        <v>71.17906764473861</v>
      </c>
    </row>
    <row r="17" spans="1:6" ht="15">
      <c r="A17" s="7" t="s">
        <v>48</v>
      </c>
      <c r="B17" s="4">
        <v>20899369</v>
      </c>
      <c r="C17" s="2">
        <f>(B17/$B$8)*100</f>
        <v>0.18080231571981298</v>
      </c>
      <c r="D17" s="4">
        <v>5990055</v>
      </c>
      <c r="E17" s="2">
        <f>(D17/$D$8)*100</f>
        <v>0.03626232488419774</v>
      </c>
      <c r="F17" s="21">
        <f>IF(D17=0,0,(B17-D17)/D17*100)</f>
        <v>248.90112027352004</v>
      </c>
    </row>
    <row r="18" spans="1:6" ht="15">
      <c r="A18" s="7" t="s">
        <v>47</v>
      </c>
      <c r="B18" s="4">
        <v>18507799</v>
      </c>
      <c r="C18" s="2">
        <f>(B18/$B$8)*100</f>
        <v>0.16011262914573351</v>
      </c>
      <c r="D18" s="4">
        <v>15549325</v>
      </c>
      <c r="E18" s="2">
        <f>(D18/$D$8)*100</f>
        <v>0.09413180260948824</v>
      </c>
      <c r="F18" s="21">
        <f>IF(D18=0,0,(B18-D18)/D18*100)</f>
        <v>19.026382174145823</v>
      </c>
    </row>
    <row r="19" spans="1:6" ht="15">
      <c r="A19" s="7" t="s">
        <v>36</v>
      </c>
      <c r="B19" s="4">
        <v>16718599</v>
      </c>
      <c r="C19" s="2">
        <f>(B19/$B$8)*100</f>
        <v>0.14463409946926867</v>
      </c>
      <c r="D19" s="4">
        <v>19925764</v>
      </c>
      <c r="E19" s="2">
        <f>(D19/$D$8)*100</f>
        <v>0.12062569170631181</v>
      </c>
      <c r="F19" s="21">
        <f>IF(D19=0,0,(B19-D19)/D19*100)</f>
        <v>-16.095568531274385</v>
      </c>
    </row>
    <row r="20" spans="1:6" ht="15">
      <c r="A20" s="7" t="s">
        <v>29</v>
      </c>
      <c r="B20" s="4">
        <v>15375584</v>
      </c>
      <c r="C20" s="2">
        <f>(B20/$B$8)*100</f>
        <v>0.13301555624691375</v>
      </c>
      <c r="D20" s="4">
        <v>23586235</v>
      </c>
      <c r="E20" s="2">
        <f>(D20/$D$8)*100</f>
        <v>0.14278528600572712</v>
      </c>
      <c r="F20" s="21">
        <f>IF(D20=0,0,(B20-D20)/D20*100)</f>
        <v>-34.81119814162795</v>
      </c>
    </row>
    <row r="21" spans="1:6" ht="15">
      <c r="A21" s="8" t="s">
        <v>10</v>
      </c>
      <c r="B21" s="4">
        <f>B10-SUM(B11:B20)</f>
        <v>102241721</v>
      </c>
      <c r="C21" s="2">
        <f>(B21/$B$8)*100</f>
        <v>0.8845022986090649</v>
      </c>
      <c r="D21" s="4">
        <f>D10-SUM(D11:D20)</f>
        <v>113712672</v>
      </c>
      <c r="E21" s="2">
        <f>(D21/$D$8)*100</f>
        <v>0.6883886467677202</v>
      </c>
      <c r="F21" s="21">
        <f>IF(D21=0,0,(B21-D21)/D21*100)</f>
        <v>-10.087662877185755</v>
      </c>
    </row>
    <row r="22" spans="1:5" ht="15">
      <c r="A22" s="6"/>
      <c r="B22" s="1"/>
      <c r="C22" s="1"/>
      <c r="D22" s="1"/>
      <c r="E22" s="1"/>
    </row>
    <row r="23" spans="1:6" ht="15">
      <c r="A23" s="17" t="s">
        <v>50</v>
      </c>
      <c r="B23" s="4">
        <v>403053801</v>
      </c>
      <c r="C23" s="2">
        <f>(B23/$B$8)*100</f>
        <v>3.4868545830485447</v>
      </c>
      <c r="D23" s="4">
        <v>537603537</v>
      </c>
      <c r="E23" s="2">
        <f>(D23/$D$8)*100</f>
        <v>3.2545200532529037</v>
      </c>
      <c r="F23" s="21">
        <f>IF(D23=0,0,(B23-D23)/D23*100)</f>
        <v>-25.027688015378512</v>
      </c>
    </row>
    <row r="24" spans="1:6" ht="15">
      <c r="A24" s="7" t="s">
        <v>19</v>
      </c>
      <c r="B24" s="4">
        <v>45607567</v>
      </c>
      <c r="C24" s="2">
        <f>(B24/$B$8)*100</f>
        <v>0.3945551527391341</v>
      </c>
      <c r="D24" s="4">
        <v>45849378</v>
      </c>
      <c r="E24" s="2">
        <f>(D24/$D$8)*100</f>
        <v>0.27756089731636663</v>
      </c>
      <c r="F24" s="21">
        <f>IF(D24=0,0,(B24-D24)/D24*100)</f>
        <v>-0.5274030107889359</v>
      </c>
    </row>
    <row r="25" spans="1:6" ht="15">
      <c r="A25" s="7" t="s">
        <v>23</v>
      </c>
      <c r="B25" s="4">
        <v>37875647</v>
      </c>
      <c r="C25" s="2">
        <f>(B25/$B$8)*100</f>
        <v>0.32766561932976</v>
      </c>
      <c r="D25" s="4">
        <v>57173836</v>
      </c>
      <c r="E25" s="2">
        <f>(D25/$D$8)*100</f>
        <v>0.3461163905686744</v>
      </c>
      <c r="F25" s="21">
        <f>IF(D25=0,0,(B25-D25)/D25*100)</f>
        <v>-33.75353194772518</v>
      </c>
    </row>
    <row r="26" spans="1:6" ht="15">
      <c r="A26" s="7" t="s">
        <v>17</v>
      </c>
      <c r="B26" s="4">
        <v>36944115</v>
      </c>
      <c r="C26" s="2">
        <f>(B26/$B$8)*100</f>
        <v>0.3196068524470322</v>
      </c>
      <c r="D26" s="4">
        <v>65699430</v>
      </c>
      <c r="E26" s="2">
        <f>(D26/$D$8)*100</f>
        <v>0.39772824713072047</v>
      </c>
      <c r="F26" s="21">
        <f>IF(D26=0,0,(B26-D26)/D26*100)</f>
        <v>-43.7679824619483</v>
      </c>
    </row>
    <row r="27" spans="1:6" ht="15">
      <c r="A27" s="7" t="s">
        <v>41</v>
      </c>
      <c r="B27" s="4">
        <v>36123151</v>
      </c>
      <c r="C27" s="2">
        <f>(B27/$B$8)*100</f>
        <v>0.3125046192493409</v>
      </c>
      <c r="D27" s="4">
        <v>46017165</v>
      </c>
      <c r="E27" s="2">
        <f>(D27/$D$8)*100</f>
        <v>0.27857663869192073</v>
      </c>
      <c r="F27" s="21">
        <f>IF(D27=0,0,(B27-D27)/D27*100)</f>
        <v>-21.500703052871685</v>
      </c>
    </row>
    <row r="28" spans="1:6" ht="15">
      <c r="A28" s="7" t="s">
        <v>28</v>
      </c>
      <c r="B28" s="4">
        <v>32799087</v>
      </c>
      <c r="C28" s="2">
        <f>(B28/$B$8)*100</f>
        <v>0.28374784344425014</v>
      </c>
      <c r="D28" s="4">
        <v>27422454</v>
      </c>
      <c r="E28" s="2">
        <f>(D28/$D$8)*100</f>
        <v>0.16600881562355735</v>
      </c>
      <c r="F28" s="21">
        <f>IF(D28=0,0,(B28-D28)/D28*100)</f>
        <v>19.606680715008217</v>
      </c>
    </row>
    <row r="29" spans="1:6" ht="15">
      <c r="A29" s="7" t="s">
        <v>21</v>
      </c>
      <c r="B29" s="4">
        <v>32373768</v>
      </c>
      <c r="C29" s="2">
        <f>(B29/$B$8)*100</f>
        <v>0.2800683706276481</v>
      </c>
      <c r="D29" s="4">
        <v>50596044</v>
      </c>
      <c r="E29" s="2">
        <f>(D29/$D$8)*100</f>
        <v>0.30629604993329174</v>
      </c>
      <c r="F29" s="21">
        <f>IF(D29=0,0,(B29-D29)/D29*100)</f>
        <v>-36.01521889735095</v>
      </c>
    </row>
    <row r="30" spans="1:6" ht="15">
      <c r="A30" s="7" t="s">
        <v>12</v>
      </c>
      <c r="B30" s="4">
        <v>27936225</v>
      </c>
      <c r="C30" s="2">
        <f>(B30/$B$8)*100</f>
        <v>0.2416787881236861</v>
      </c>
      <c r="D30" s="4">
        <v>43965376</v>
      </c>
      <c r="E30" s="2">
        <f>(D30/$D$8)*100</f>
        <v>0.26615561095313983</v>
      </c>
      <c r="F30" s="21">
        <f>IF(D30=0,0,(B30-D30)/D30*100)</f>
        <v>-36.45857822300894</v>
      </c>
    </row>
    <row r="31" spans="1:6" ht="15">
      <c r="A31" s="7" t="s">
        <v>35</v>
      </c>
      <c r="B31" s="4">
        <v>26467069</v>
      </c>
      <c r="C31" s="2">
        <f>(B31/$B$8)*100</f>
        <v>0.2289689877965251</v>
      </c>
      <c r="D31" s="4">
        <v>27798667</v>
      </c>
      <c r="E31" s="2">
        <f>(D31/$D$8)*100</f>
        <v>0.16828631692056695</v>
      </c>
      <c r="F31" s="21">
        <f>IF(D31=0,0,(B31-D31)/D31*100)</f>
        <v>-4.790150549305116</v>
      </c>
    </row>
    <row r="32" spans="1:6" ht="15">
      <c r="A32" s="7" t="s">
        <v>36</v>
      </c>
      <c r="B32" s="4">
        <v>19595871</v>
      </c>
      <c r="C32" s="2">
        <f>(B32/$B$8)*100</f>
        <v>0.16952563760880662</v>
      </c>
      <c r="D32" s="4">
        <v>39299210</v>
      </c>
      <c r="E32" s="2">
        <f>(D32/$D$8)*100</f>
        <v>0.23790778560669523</v>
      </c>
      <c r="F32" s="21">
        <f>IF(D32=0,0,(B32-D32)/D32*100)</f>
        <v>-50.13673048389522</v>
      </c>
    </row>
    <row r="33" spans="1:6" ht="15">
      <c r="A33" s="7" t="s">
        <v>40</v>
      </c>
      <c r="B33" s="4">
        <v>16316307</v>
      </c>
      <c r="C33" s="2">
        <f>(B33/$B$8)*100</f>
        <v>0.14115383529499836</v>
      </c>
      <c r="D33" s="4">
        <v>14858526</v>
      </c>
      <c r="E33" s="2">
        <f>(D33/$D$8)*100</f>
        <v>0.08994987476948027</v>
      </c>
      <c r="F33" s="21">
        <f>IF(D33=0,0,(B33-D33)/D33*100)</f>
        <v>9.811074126733702</v>
      </c>
    </row>
    <row r="34" spans="1:6" ht="15">
      <c r="A34" s="8" t="s">
        <v>10</v>
      </c>
      <c r="B34" s="4">
        <f>B23-SUM(B24:B33)</f>
        <v>91014994</v>
      </c>
      <c r="C34" s="2">
        <f>(B34/$B$8)*100</f>
        <v>0.7873788763873629</v>
      </c>
      <c r="D34" s="4">
        <f>D23-SUM(D24:D33)</f>
        <v>118923451</v>
      </c>
      <c r="E34" s="2">
        <f>(D34/$D$8)*100</f>
        <v>0.71993342573849</v>
      </c>
      <c r="F34" s="21">
        <f>IF(D34=0,0,(B34-D34)/D34*100)</f>
        <v>-23.467580839039055</v>
      </c>
    </row>
    <row r="35" spans="1:5" ht="15">
      <c r="A35" s="6"/>
      <c r="B35" s="1"/>
      <c r="C35" s="1"/>
      <c r="D35" s="1"/>
      <c r="E35" s="1"/>
    </row>
    <row r="36" spans="1:6" ht="15">
      <c r="A36" s="17" t="s">
        <v>61</v>
      </c>
      <c r="B36" s="4">
        <v>316728146</v>
      </c>
      <c r="C36" s="2">
        <f>(B36/$B$8)*100</f>
        <v>2.7400435989451655</v>
      </c>
      <c r="D36" s="4">
        <v>396304226</v>
      </c>
      <c r="E36" s="2">
        <f>(D36/$D$8)*100</f>
        <v>2.399128655111268</v>
      </c>
      <c r="F36" s="21">
        <f>IF(D36=0,0,(B36-D36)/D36*100)</f>
        <v>-20.07954363827551</v>
      </c>
    </row>
    <row r="37" spans="1:6" ht="15">
      <c r="A37" s="7" t="s">
        <v>28</v>
      </c>
      <c r="B37" s="4">
        <v>168346864</v>
      </c>
      <c r="C37" s="2">
        <f>(B37/$B$8)*100</f>
        <v>1.4563838197874979</v>
      </c>
      <c r="D37" s="4">
        <v>222357470</v>
      </c>
      <c r="E37" s="2">
        <f>(D37/$D$8)*100</f>
        <v>1.3460976264104842</v>
      </c>
      <c r="F37" s="21">
        <f>IF(D37=0,0,(B37-D37)/D37*100)</f>
        <v>-24.28998944807206</v>
      </c>
    </row>
    <row r="38" spans="1:6" ht="15">
      <c r="A38" s="7" t="s">
        <v>25</v>
      </c>
      <c r="B38" s="4">
        <v>64423773</v>
      </c>
      <c r="C38" s="2">
        <f>(B38/$B$8)*100</f>
        <v>0.5573358385034287</v>
      </c>
      <c r="D38" s="4">
        <v>0</v>
      </c>
      <c r="E38" s="2">
        <f>(D38/$D$8)*100</f>
        <v>0</v>
      </c>
      <c r="F38" s="21">
        <f>IF(D38=0,0,(B38-D38)/D38*100)</f>
        <v>0</v>
      </c>
    </row>
    <row r="39" spans="1:6" ht="15">
      <c r="A39" s="7" t="s">
        <v>29</v>
      </c>
      <c r="B39" s="4">
        <v>44389806</v>
      </c>
      <c r="C39" s="2">
        <f>(B39/$B$8)*100</f>
        <v>0.38402019310502866</v>
      </c>
      <c r="D39" s="4">
        <v>173933418</v>
      </c>
      <c r="E39" s="2">
        <f>(D39/$D$8)*100</f>
        <v>1.052950283717757</v>
      </c>
      <c r="F39" s="21">
        <f>IF(D39=0,0,(B39-D39)/D39*100)</f>
        <v>-74.47885144187761</v>
      </c>
    </row>
    <row r="40" spans="1:6" ht="15">
      <c r="A40" s="7" t="s">
        <v>14</v>
      </c>
      <c r="B40" s="4">
        <v>18019081</v>
      </c>
      <c r="C40" s="2">
        <f>(B40/$B$8)*100</f>
        <v>0.15588468589376472</v>
      </c>
      <c r="D40" s="4">
        <v>0</v>
      </c>
      <c r="E40" s="2">
        <f>(D40/$D$8)*100</f>
        <v>0</v>
      </c>
      <c r="F40" s="21">
        <f>IF(D40=0,0,(B40-D40)/D40*100)</f>
        <v>0</v>
      </c>
    </row>
    <row r="41" spans="1:6" ht="15">
      <c r="A41" s="7" t="s">
        <v>26</v>
      </c>
      <c r="B41" s="4">
        <v>16449555</v>
      </c>
      <c r="C41" s="2">
        <f>(B41/$B$8)*100</f>
        <v>0.1423065756942436</v>
      </c>
      <c r="D41" s="4">
        <v>0</v>
      </c>
      <c r="E41" s="2">
        <f>(D41/$D$8)*100</f>
        <v>0</v>
      </c>
      <c r="F41" s="21">
        <f>IF(D41=0,0,(B41-D41)/D41*100)</f>
        <v>0</v>
      </c>
    </row>
    <row r="42" spans="1:6" ht="15">
      <c r="A42" s="7" t="s">
        <v>18</v>
      </c>
      <c r="B42" s="4">
        <v>5098533</v>
      </c>
      <c r="C42" s="2">
        <f>(B42/$B$8)*100</f>
        <v>0.04410786627930659</v>
      </c>
      <c r="D42" s="4">
        <v>0</v>
      </c>
      <c r="E42" s="2">
        <f>(D42/$D$8)*100</f>
        <v>0</v>
      </c>
      <c r="F42" s="21">
        <f>IF(D42=0,0,(B42-D42)/D42*100)</f>
        <v>0</v>
      </c>
    </row>
    <row r="43" spans="1:6" ht="15">
      <c r="A43" s="7" t="s">
        <v>19</v>
      </c>
      <c r="B43" s="4">
        <v>534</v>
      </c>
      <c r="C43" s="2">
        <f>(B43/$B$8)*100</f>
        <v>4.619681895390245E-06</v>
      </c>
      <c r="D43" s="4">
        <v>13338</v>
      </c>
      <c r="E43" s="2">
        <f>(D43/$D$8)*100</f>
        <v>8.074498302693872E-05</v>
      </c>
      <c r="F43" s="21">
        <f>IF(D43=0,0,(B43-D43)/D43*100)</f>
        <v>-95.99640125955915</v>
      </c>
    </row>
    <row r="44" spans="1:6" ht="15">
      <c r="A44" s="7"/>
      <c r="B44" s="4"/>
      <c r="C44" s="2"/>
      <c r="D44" s="4"/>
      <c r="E44" s="2"/>
      <c r="F44" s="21"/>
    </row>
    <row r="45" spans="1:6" ht="15">
      <c r="A45" s="7"/>
      <c r="B45" s="4"/>
      <c r="C45" s="2"/>
      <c r="D45" s="4"/>
      <c r="E45" s="2"/>
      <c r="F45" s="21"/>
    </row>
    <row r="46" spans="1:6" ht="15">
      <c r="A46" s="7"/>
      <c r="B46" s="4"/>
      <c r="C46" s="2"/>
      <c r="D46" s="4"/>
      <c r="E46" s="2"/>
      <c r="F46" s="21"/>
    </row>
    <row r="47" spans="1:6" ht="15">
      <c r="A47" s="8" t="s">
        <v>10</v>
      </c>
      <c r="B47" s="4">
        <f>B36-SUM(B37:B46)</f>
        <v>0</v>
      </c>
      <c r="C47" s="2">
        <f>(B47/$B$8)*100</f>
        <v>0</v>
      </c>
      <c r="D47" s="4">
        <f>D36-SUM(D37:D46)</f>
        <v>0</v>
      </c>
      <c r="E47" s="2">
        <f>(D47/$D$8)*100</f>
        <v>0</v>
      </c>
      <c r="F47" s="21">
        <f>IF(D47=0,0,(B47-D47)/D47*100)</f>
        <v>0</v>
      </c>
    </row>
    <row r="48" spans="1:5" ht="15">
      <c r="A48" s="6"/>
      <c r="B48" s="1"/>
      <c r="C48" s="1"/>
      <c r="D48" s="1"/>
      <c r="E48" s="1"/>
    </row>
    <row r="49" spans="1:6" ht="15">
      <c r="A49" s="17" t="s">
        <v>30</v>
      </c>
      <c r="B49" s="4">
        <v>277105349</v>
      </c>
      <c r="C49" s="2">
        <f>(B49/$B$8)*100</f>
        <v>2.397263228260478</v>
      </c>
      <c r="D49" s="4">
        <v>544153025</v>
      </c>
      <c r="E49" s="2">
        <f>(D49/$D$8)*100</f>
        <v>3.2941690484092345</v>
      </c>
      <c r="F49" s="21">
        <f>IF(D49=0,0,(B49-D49)/D49*100)</f>
        <v>-49.07584148778737</v>
      </c>
    </row>
    <row r="50" spans="1:6" ht="15">
      <c r="A50" s="7" t="s">
        <v>33</v>
      </c>
      <c r="B50" s="4">
        <v>107754552</v>
      </c>
      <c r="C50" s="2">
        <f>(B50/$B$8)*100</f>
        <v>0.9321942940454809</v>
      </c>
      <c r="D50" s="4">
        <v>199054525</v>
      </c>
      <c r="E50" s="2">
        <f>(D50/$D$8)*100</f>
        <v>1.2050273086340044</v>
      </c>
      <c r="F50" s="21">
        <f>IF(D50=0,0,(B50-D50)/D50*100)</f>
        <v>-45.8668161399496</v>
      </c>
    </row>
    <row r="51" spans="1:6" ht="15">
      <c r="A51" s="7" t="s">
        <v>20</v>
      </c>
      <c r="B51" s="4">
        <v>58104160</v>
      </c>
      <c r="C51" s="2">
        <f>(B51/$B$8)*100</f>
        <v>0.5026642996233298</v>
      </c>
      <c r="D51" s="4">
        <v>0</v>
      </c>
      <c r="E51" s="2">
        <f>(D51/$D$8)*100</f>
        <v>0</v>
      </c>
      <c r="F51" s="21">
        <f>IF(D51=0,0,(B51-D51)/D51*100)</f>
        <v>0</v>
      </c>
    </row>
    <row r="52" spans="1:6" ht="15">
      <c r="A52" s="7" t="s">
        <v>31</v>
      </c>
      <c r="B52" s="4">
        <v>47175783</v>
      </c>
      <c r="C52" s="2">
        <f>(B52/$B$8)*100</f>
        <v>0.40812193001115904</v>
      </c>
      <c r="D52" s="4">
        <v>43809847</v>
      </c>
      <c r="E52" s="2">
        <f>(D52/$D$8)*100</f>
        <v>0.2652140765053069</v>
      </c>
      <c r="F52" s="21">
        <f>IF(D52=0,0,(B52-D52)/D52*100)</f>
        <v>7.683058103352883</v>
      </c>
    </row>
    <row r="53" spans="1:6" ht="15">
      <c r="A53" s="7" t="s">
        <v>28</v>
      </c>
      <c r="B53" s="4">
        <v>44615309</v>
      </c>
      <c r="C53" s="2">
        <f>(B53/$B$8)*100</f>
        <v>0.38597103978378555</v>
      </c>
      <c r="D53" s="4">
        <v>11036651</v>
      </c>
      <c r="E53" s="2">
        <f>(D53/$D$8)*100</f>
        <v>0.06681318021211924</v>
      </c>
      <c r="F53" s="21">
        <f>IF(D53=0,0,(B53-D53)/D53*100)</f>
        <v>304.2468045786716</v>
      </c>
    </row>
    <row r="54" spans="1:6" ht="15">
      <c r="A54" s="7" t="s">
        <v>25</v>
      </c>
      <c r="B54" s="4">
        <v>19455545</v>
      </c>
      <c r="C54" s="2">
        <f>(B54/$B$8)*100</f>
        <v>0.16831166479672324</v>
      </c>
      <c r="D54" s="4">
        <v>0</v>
      </c>
      <c r="E54" s="2">
        <f>(D54/$D$8)*100</f>
        <v>0</v>
      </c>
      <c r="F54" s="21">
        <f>IF(D54=0,0,(B54-D54)/D54*100)</f>
        <v>0</v>
      </c>
    </row>
    <row r="55" spans="1:6" ht="15">
      <c r="A55" s="7" t="s">
        <v>52</v>
      </c>
      <c r="B55" s="4">
        <v>0</v>
      </c>
      <c r="C55" s="2">
        <f>(B55/$B$8)*100</f>
        <v>0</v>
      </c>
      <c r="D55" s="4">
        <v>143958181</v>
      </c>
      <c r="E55" s="2">
        <f>(D55/$D$8)*100</f>
        <v>0.8714875454666346</v>
      </c>
      <c r="F55" s="21">
        <f>IF(D55=0,0,(B55-D55)/D55*100)</f>
        <v>-100</v>
      </c>
    </row>
    <row r="56" spans="1:6" ht="15">
      <c r="A56" s="7" t="s">
        <v>51</v>
      </c>
      <c r="B56" s="4">
        <v>0</v>
      </c>
      <c r="C56" s="2">
        <f>(B56/$B$8)*100</f>
        <v>0</v>
      </c>
      <c r="D56" s="4">
        <v>40606758</v>
      </c>
      <c r="E56" s="2">
        <f>(D56/$D$8)*100</f>
        <v>0.24582336073541824</v>
      </c>
      <c r="F56" s="21">
        <f>IF(D56=0,0,(B56-D56)/D56*100)</f>
        <v>-100</v>
      </c>
    </row>
    <row r="57" spans="1:6" ht="15">
      <c r="A57" s="7" t="s">
        <v>34</v>
      </c>
      <c r="B57" s="4">
        <v>0</v>
      </c>
      <c r="C57" s="2">
        <f>(B57/$B$8)*100</f>
        <v>0</v>
      </c>
      <c r="D57" s="4">
        <v>105687063</v>
      </c>
      <c r="E57" s="2">
        <f>(D57/$D$8)*100</f>
        <v>0.6398035768557508</v>
      </c>
      <c r="F57" s="21">
        <f>IF(D57=0,0,(B57-D57)/D57*100)</f>
        <v>-100</v>
      </c>
    </row>
    <row r="58" spans="1:6" ht="15">
      <c r="A58" s="7"/>
      <c r="B58" s="4"/>
      <c r="C58" s="2"/>
      <c r="D58" s="4"/>
      <c r="E58" s="2"/>
      <c r="F58" s="21"/>
    </row>
    <row r="59" spans="1:6" ht="15">
      <c r="A59" s="7"/>
      <c r="B59" s="4"/>
      <c r="C59" s="2"/>
      <c r="D59" s="4"/>
      <c r="E59" s="2"/>
      <c r="F59" s="21"/>
    </row>
    <row r="60" spans="1:6" ht="15">
      <c r="A60" s="8" t="s">
        <v>10</v>
      </c>
      <c r="B60" s="4">
        <f>B49-SUM(B50:B59)</f>
        <v>0</v>
      </c>
      <c r="C60" s="2">
        <f>(B60/$B$8)*100</f>
        <v>0</v>
      </c>
      <c r="D60" s="4">
        <f>D49-SUM(D50:D59)</f>
        <v>0</v>
      </c>
      <c r="E60" s="2">
        <f aca="true" t="shared" si="0" ref="E60:E72">(D60/$D$8)*100</f>
        <v>0</v>
      </c>
      <c r="F60" s="21">
        <f>IF(D60=0,0,(B60-D60)/D60*100)</f>
        <v>0</v>
      </c>
    </row>
    <row r="61" spans="1:5" ht="15">
      <c r="A61" s="6"/>
      <c r="B61" s="1"/>
      <c r="C61" s="1"/>
      <c r="D61" s="1"/>
      <c r="E61" s="1"/>
    </row>
    <row r="62" spans="1:6" ht="15">
      <c r="A62" s="17" t="s">
        <v>55</v>
      </c>
      <c r="B62" s="4">
        <v>270248372</v>
      </c>
      <c r="C62" s="2">
        <f>(B62/$B$8)*100</f>
        <v>2.337942905219266</v>
      </c>
      <c r="D62" s="4">
        <v>540147970</v>
      </c>
      <c r="E62" s="2">
        <f t="shared" si="0"/>
        <v>3.2699234270269466</v>
      </c>
      <c r="F62" s="21">
        <f>IF(D62=0,0,(B62-D62)/D62*100)</f>
        <v>-49.96771495781054</v>
      </c>
    </row>
    <row r="63" spans="1:6" ht="15">
      <c r="A63" s="7" t="s">
        <v>23</v>
      </c>
      <c r="B63" s="4">
        <v>147554363</v>
      </c>
      <c r="C63" s="2">
        <f>(B63/$B$8)*100</f>
        <v>1.276506028720862</v>
      </c>
      <c r="D63" s="4">
        <v>197609299</v>
      </c>
      <c r="E63" s="2">
        <f t="shared" si="0"/>
        <v>1.1962782646363967</v>
      </c>
      <c r="F63" s="21">
        <f>IF(D63=0,0,(B63-D63)/D63*100)</f>
        <v>-25.33025330958742</v>
      </c>
    </row>
    <row r="64" spans="1:6" ht="15">
      <c r="A64" s="7" t="s">
        <v>19</v>
      </c>
      <c r="B64" s="4">
        <v>30288058</v>
      </c>
      <c r="C64" s="2">
        <f>(B64/$B$8)*100</f>
        <v>0.2620247063466848</v>
      </c>
      <c r="D64" s="4">
        <v>51349057</v>
      </c>
      <c r="E64" s="2">
        <f t="shared" si="0"/>
        <v>0.3108546060814447</v>
      </c>
      <c r="F64" s="21">
        <f>IF(D64=0,0,(B64-D64)/D64*100)</f>
        <v>-41.01535691298089</v>
      </c>
    </row>
    <row r="65" spans="1:6" ht="15">
      <c r="A65" s="7" t="s">
        <v>41</v>
      </c>
      <c r="B65" s="4">
        <v>27177588</v>
      </c>
      <c r="C65" s="2">
        <f>(B65/$B$8)*100</f>
        <v>0.23511575139321195</v>
      </c>
      <c r="D65" s="4">
        <v>126098888</v>
      </c>
      <c r="E65" s="2">
        <f t="shared" si="0"/>
        <v>0.7633717627287335</v>
      </c>
      <c r="F65" s="21">
        <f>IF(D65=0,0,(B65-D65)/D65*100)</f>
        <v>-78.44740074155135</v>
      </c>
    </row>
    <row r="66" spans="1:6" ht="15">
      <c r="A66" s="7" t="s">
        <v>18</v>
      </c>
      <c r="B66" s="4">
        <v>24224338</v>
      </c>
      <c r="C66" s="2">
        <f>(B66/$B$8)*100</f>
        <v>0.2095669207610748</v>
      </c>
      <c r="D66" s="4">
        <v>16157526</v>
      </c>
      <c r="E66" s="2">
        <f t="shared" si="0"/>
        <v>0.09781370240120867</v>
      </c>
      <c r="F66" s="21">
        <f>IF(D66=0,0,(B66-D66)/D66*100)</f>
        <v>49.92603446839572</v>
      </c>
    </row>
    <row r="67" spans="1:6" ht="15">
      <c r="A67" s="7" t="s">
        <v>21</v>
      </c>
      <c r="B67" s="4">
        <v>16647390</v>
      </c>
      <c r="C67" s="2">
        <f>(B67/$B$8)*100</f>
        <v>0.1440180640234094</v>
      </c>
      <c r="D67" s="4">
        <v>21647291</v>
      </c>
      <c r="E67" s="2">
        <f t="shared" si="0"/>
        <v>0.13104739424008124</v>
      </c>
      <c r="F67" s="21">
        <f>IF(D67=0,0,(B67-D67)/D67*100)</f>
        <v>-23.097121020824268</v>
      </c>
    </row>
    <row r="68" spans="1:6" ht="15">
      <c r="A68" s="7" t="s">
        <v>54</v>
      </c>
      <c r="B68" s="4">
        <v>5195618</v>
      </c>
      <c r="C68" s="2">
        <f>(B68/$B$8)*100</f>
        <v>0.04494775732202936</v>
      </c>
      <c r="D68" s="4">
        <v>21828516</v>
      </c>
      <c r="E68" s="2">
        <f t="shared" si="0"/>
        <v>0.1321444859741536</v>
      </c>
      <c r="F68" s="21">
        <f>IF(D68=0,0,(B68-D68)/D68*100)</f>
        <v>-76.19802463896309</v>
      </c>
    </row>
    <row r="69" spans="1:6" ht="15">
      <c r="A69" s="7" t="s">
        <v>17</v>
      </c>
      <c r="B69" s="4">
        <v>4732008</v>
      </c>
      <c r="C69" s="2">
        <f>(B69/$B$8)*100</f>
        <v>0.040937025630040834</v>
      </c>
      <c r="D69" s="4">
        <v>31080096</v>
      </c>
      <c r="E69" s="2">
        <f t="shared" si="0"/>
        <v>0.18815128385032437</v>
      </c>
      <c r="F69" s="21">
        <f>IF(D69=0,0,(B69-D69)/D69*100)</f>
        <v>-84.77479606240598</v>
      </c>
    </row>
    <row r="70" spans="1:6" ht="15">
      <c r="A70" s="7" t="s">
        <v>15</v>
      </c>
      <c r="B70" s="4">
        <v>4394714</v>
      </c>
      <c r="C70" s="2">
        <f>(B70/$B$8)*100</f>
        <v>0.038019064983554396</v>
      </c>
      <c r="D70" s="4">
        <v>8761797</v>
      </c>
      <c r="E70" s="2">
        <f t="shared" si="0"/>
        <v>0.0530417716337144</v>
      </c>
      <c r="F70" s="21">
        <f>IF(D70=0,0,(B70-D70)/D70*100)</f>
        <v>-49.842321158547726</v>
      </c>
    </row>
    <row r="71" spans="1:6" ht="15">
      <c r="A71" s="7" t="s">
        <v>28</v>
      </c>
      <c r="B71" s="4">
        <v>2959514</v>
      </c>
      <c r="C71" s="2">
        <f>(B71/$B$8)*100</f>
        <v>0.02560302105796623</v>
      </c>
      <c r="D71" s="4">
        <v>25818539</v>
      </c>
      <c r="E71" s="2">
        <f t="shared" si="0"/>
        <v>0.15629910731259228</v>
      </c>
      <c r="F71" s="21">
        <f>IF(D71=0,0,(B71-D71)/D71*100)</f>
        <v>-88.5372522434364</v>
      </c>
    </row>
    <row r="72" spans="1:6" ht="15">
      <c r="A72" s="7" t="s">
        <v>38</v>
      </c>
      <c r="B72" s="4">
        <v>2572689</v>
      </c>
      <c r="C72" s="2">
        <f>(B72/$B$8)*100</f>
        <v>0.02225656328795812</v>
      </c>
      <c r="D72" s="4">
        <v>7872823</v>
      </c>
      <c r="E72" s="2">
        <f t="shared" si="0"/>
        <v>0.047660140913862115</v>
      </c>
      <c r="F72" s="21">
        <f>IF(D72=0,0,(B72-D72)/D72*100)</f>
        <v>-67.3218996540377</v>
      </c>
    </row>
    <row r="73" spans="1:6" ht="15">
      <c r="A73" s="8" t="s">
        <v>10</v>
      </c>
      <c r="B73" s="4">
        <f>B62-SUM(B63:B72)</f>
        <v>4502092</v>
      </c>
      <c r="C73" s="2">
        <f>(B73/$B$8)*100</f>
        <v>0.038948001692474275</v>
      </c>
      <c r="D73" s="4">
        <f>D62-SUM(D63:D72)</f>
        <v>31924138</v>
      </c>
      <c r="E73" s="2">
        <f aca="true" t="shared" si="1" ref="E73:E85">(D73/$D$8)*100</f>
        <v>0.19326090725443468</v>
      </c>
      <c r="F73" s="21">
        <f>IF(D73=0,0,(B73-D73)/D73*100)</f>
        <v>-85.89752995053462</v>
      </c>
    </row>
    <row r="74" spans="1:5" ht="15">
      <c r="A74" s="6"/>
      <c r="B74" s="1"/>
      <c r="C74" s="1"/>
      <c r="D74" s="1"/>
      <c r="E74" s="1"/>
    </row>
    <row r="75" spans="1:6" ht="15">
      <c r="A75" s="17" t="s">
        <v>62</v>
      </c>
      <c r="B75" s="4">
        <v>232857029</v>
      </c>
      <c r="C75" s="2">
        <f>(B75/$B$8)*100</f>
        <v>2.0144670432315754</v>
      </c>
      <c r="D75" s="4">
        <v>365444642</v>
      </c>
      <c r="E75" s="2">
        <f t="shared" si="1"/>
        <v>2.212312296864275</v>
      </c>
      <c r="F75" s="21">
        <f>IF(D75=0,0,(B75-D75)/D75*100)</f>
        <v>-36.28117579570369</v>
      </c>
    </row>
    <row r="76" spans="1:6" ht="15">
      <c r="A76" s="7" t="s">
        <v>17</v>
      </c>
      <c r="B76" s="4">
        <v>71630466</v>
      </c>
      <c r="C76" s="2">
        <f>(B76/$B$8)*100</f>
        <v>0.6196815860272782</v>
      </c>
      <c r="D76" s="4">
        <v>106369595</v>
      </c>
      <c r="E76" s="2">
        <f t="shared" si="1"/>
        <v>0.6439354583038946</v>
      </c>
      <c r="F76" s="21">
        <f>IF(D76=0,0,(B76-D76)/D76*100)</f>
        <v>-32.65888997697133</v>
      </c>
    </row>
    <row r="77" spans="1:6" ht="15">
      <c r="A77" s="7" t="s">
        <v>12</v>
      </c>
      <c r="B77" s="4">
        <v>39584022</v>
      </c>
      <c r="C77" s="2">
        <f>(B77/$B$8)*100</f>
        <v>0.34244492468188986</v>
      </c>
      <c r="D77" s="4">
        <v>68313216</v>
      </c>
      <c r="E77" s="2">
        <f t="shared" si="1"/>
        <v>0.41355146696923073</v>
      </c>
      <c r="F77" s="21">
        <f>IF(D77=0,0,(B77-D77)/D77*100)</f>
        <v>-42.05510394943198</v>
      </c>
    </row>
    <row r="78" spans="1:6" ht="15">
      <c r="A78" s="7" t="s">
        <v>24</v>
      </c>
      <c r="B78" s="4">
        <v>37890545</v>
      </c>
      <c r="C78" s="2">
        <f>(B78/$B$8)*100</f>
        <v>0.3277945032639876</v>
      </c>
      <c r="D78" s="4">
        <v>63979391</v>
      </c>
      <c r="E78" s="2">
        <f t="shared" si="1"/>
        <v>0.38731555258426126</v>
      </c>
      <c r="F78" s="21">
        <f>IF(D78=0,0,(B78-D78)/D78*100)</f>
        <v>-40.77695269090636</v>
      </c>
    </row>
    <row r="79" spans="1:6" ht="15">
      <c r="A79" s="7" t="s">
        <v>22</v>
      </c>
      <c r="B79" s="4">
        <v>16918986</v>
      </c>
      <c r="C79" s="2">
        <f>(B79/$B$8)*100</f>
        <v>0.14636766537932777</v>
      </c>
      <c r="D79" s="4">
        <v>19041545</v>
      </c>
      <c r="E79" s="2">
        <f t="shared" si="1"/>
        <v>0.11527284659106989</v>
      </c>
      <c r="F79" s="21">
        <f>IF(D79=0,0,(B79-D79)/D79*100)</f>
        <v>-11.146989385577694</v>
      </c>
    </row>
    <row r="80" spans="1:6" ht="15">
      <c r="A80" s="7" t="s">
        <v>42</v>
      </c>
      <c r="B80" s="4">
        <v>16721917</v>
      </c>
      <c r="C80" s="2">
        <f>(B80/$B$8)*100</f>
        <v>0.14466280378486587</v>
      </c>
      <c r="D80" s="4">
        <v>4474149</v>
      </c>
      <c r="E80" s="2">
        <f t="shared" si="1"/>
        <v>0.027085401489353345</v>
      </c>
      <c r="F80" s="21">
        <f>IF(D80=0,0,(B80-D80)/D80*100)</f>
        <v>273.74519713134276</v>
      </c>
    </row>
    <row r="81" spans="1:6" ht="15">
      <c r="A81" s="7" t="s">
        <v>28</v>
      </c>
      <c r="B81" s="4">
        <v>13527690</v>
      </c>
      <c r="C81" s="2">
        <f>(B81/$B$8)*100</f>
        <v>0.11702925951208178</v>
      </c>
      <c r="D81" s="4">
        <v>40005552</v>
      </c>
      <c r="E81" s="2">
        <f t="shared" si="1"/>
        <v>0.24218380695931285</v>
      </c>
      <c r="F81" s="21">
        <f>IF(D81=0,0,(B81-D81)/D81*100)</f>
        <v>-66.18546845697817</v>
      </c>
    </row>
    <row r="82" spans="1:6" ht="15">
      <c r="A82" s="7" t="s">
        <v>26</v>
      </c>
      <c r="B82" s="4">
        <v>5880079</v>
      </c>
      <c r="C82" s="2">
        <f>(B82/$B$8)*100</f>
        <v>0.0508690908235288</v>
      </c>
      <c r="D82" s="4">
        <v>10818186</v>
      </c>
      <c r="E82" s="2">
        <f t="shared" si="1"/>
        <v>0.06549064664509419</v>
      </c>
      <c r="F82" s="21">
        <f>IF(D82=0,0,(B82-D82)/D82*100)</f>
        <v>-45.64634958208336</v>
      </c>
    </row>
    <row r="83" spans="1:6" ht="15">
      <c r="A83" s="7" t="s">
        <v>13</v>
      </c>
      <c r="B83" s="4">
        <v>5609618</v>
      </c>
      <c r="C83" s="2">
        <f>(B83/$B$8)*100</f>
        <v>0.04852930845441056</v>
      </c>
      <c r="D83" s="4">
        <v>5886150</v>
      </c>
      <c r="E83" s="2">
        <f t="shared" si="1"/>
        <v>0.035633309479983166</v>
      </c>
      <c r="F83" s="21">
        <f>IF(D83=0,0,(B83-D83)/D83*100)</f>
        <v>-4.698011433619598</v>
      </c>
    </row>
    <row r="84" spans="1:6" ht="15">
      <c r="A84" s="7" t="s">
        <v>21</v>
      </c>
      <c r="B84" s="4">
        <v>5422461</v>
      </c>
      <c r="C84" s="2">
        <f>(B84/$B$8)*100</f>
        <v>0.0469101964609732</v>
      </c>
      <c r="D84" s="4">
        <v>7607511</v>
      </c>
      <c r="E84" s="2">
        <f t="shared" si="1"/>
        <v>0.046054007090437075</v>
      </c>
      <c r="F84" s="21">
        <f>IF(D84=0,0,(B84-D84)/D84*100)</f>
        <v>-28.72227197568298</v>
      </c>
    </row>
    <row r="85" spans="1:6" ht="15">
      <c r="A85" s="7" t="s">
        <v>53</v>
      </c>
      <c r="B85" s="4">
        <v>3812727</v>
      </c>
      <c r="C85" s="2">
        <f>(B85/$B$8)*100</f>
        <v>0.032984243247126524</v>
      </c>
      <c r="D85" s="4">
        <v>6059548</v>
      </c>
      <c r="E85" s="2">
        <f t="shared" si="1"/>
        <v>0.03668301847435301</v>
      </c>
      <c r="F85" s="21">
        <f>IF(D85=0,0,(B85-D85)/D85*100)</f>
        <v>-37.079019755268874</v>
      </c>
    </row>
    <row r="86" spans="1:6" ht="15">
      <c r="A86" s="8" t="s">
        <v>10</v>
      </c>
      <c r="B86" s="4">
        <f>B75-SUM(B76:B85)</f>
        <v>15858518</v>
      </c>
      <c r="C86" s="2">
        <f>(B86/$B$8)*100</f>
        <v>0.13719346159610546</v>
      </c>
      <c r="D86" s="4">
        <f>D75-SUM(D76:D85)</f>
        <v>32889799</v>
      </c>
      <c r="E86" s="2">
        <f>(D86/$D$8)*100</f>
        <v>0.19910678227728495</v>
      </c>
      <c r="F86" s="21">
        <f>IF(D86=0,0,(B86-D86)/D86*100)</f>
        <v>-51.7828673869366</v>
      </c>
    </row>
    <row r="87" spans="1:5" ht="15">
      <c r="A87" s="6"/>
      <c r="B87" s="1"/>
      <c r="C87" s="1"/>
      <c r="D87" s="1"/>
      <c r="E87" s="1"/>
    </row>
    <row r="88" spans="1:6" ht="15">
      <c r="A88" s="17" t="s">
        <v>64</v>
      </c>
      <c r="B88" s="4">
        <v>213151584</v>
      </c>
      <c r="C88" s="2">
        <f>(B88/$B$8)*100</f>
        <v>1.843993471120886</v>
      </c>
      <c r="D88" s="4">
        <v>140811713</v>
      </c>
      <c r="E88" s="2">
        <f>(D88/$D$8)*100</f>
        <v>0.8524395993536639</v>
      </c>
      <c r="F88" s="21">
        <f>IF(D88=0,0,(B88-D88)/D88*100)</f>
        <v>51.373475585798744</v>
      </c>
    </row>
    <row r="89" spans="1:6" ht="15">
      <c r="A89" s="7" t="s">
        <v>39</v>
      </c>
      <c r="B89" s="4">
        <v>82897456</v>
      </c>
      <c r="C89" s="2">
        <f>(B89/$B$8)*100</f>
        <v>0.7171533270732386</v>
      </c>
      <c r="D89" s="4">
        <v>25085540</v>
      </c>
      <c r="E89" s="2">
        <f>(D89/$D$8)*100</f>
        <v>0.1518617110152641</v>
      </c>
      <c r="F89" s="21">
        <f>IF(D89=0,0,(B89-D89)/D89*100)</f>
        <v>230.45912505770255</v>
      </c>
    </row>
    <row r="90" spans="1:6" ht="15">
      <c r="A90" s="7" t="s">
        <v>19</v>
      </c>
      <c r="B90" s="4">
        <v>47203278</v>
      </c>
      <c r="C90" s="2">
        <f>(B90/$B$8)*100</f>
        <v>0.4083597917222335</v>
      </c>
      <c r="D90" s="4">
        <v>23929365</v>
      </c>
      <c r="E90" s="2">
        <f>(D90/$D$8)*100</f>
        <v>0.1448625109289565</v>
      </c>
      <c r="F90" s="21">
        <f>IF(D90=0,0,(B90-D90)/D90*100)</f>
        <v>97.26088845232626</v>
      </c>
    </row>
    <row r="91" spans="1:6" ht="15">
      <c r="A91" s="7" t="s">
        <v>63</v>
      </c>
      <c r="B91" s="4">
        <v>33680894</v>
      </c>
      <c r="C91" s="2">
        <f>(B91/$B$8)*100</f>
        <v>0.2913764348920561</v>
      </c>
      <c r="D91" s="4">
        <v>20238892</v>
      </c>
      <c r="E91" s="2">
        <f>(D91/$D$8)*100</f>
        <v>0.12252129187464733</v>
      </c>
      <c r="F91" s="21">
        <f>IF(D91=0,0,(B91-D91)/D91*100)</f>
        <v>66.41668921401428</v>
      </c>
    </row>
    <row r="92" spans="1:6" ht="15">
      <c r="A92" s="7" t="s">
        <v>16</v>
      </c>
      <c r="B92" s="4">
        <v>20839411</v>
      </c>
      <c r="C92" s="2">
        <f>(B92/$B$8)*100</f>
        <v>0.18028361368407553</v>
      </c>
      <c r="D92" s="4">
        <v>37328029</v>
      </c>
      <c r="E92" s="2">
        <f>(D92/$D$8)*100</f>
        <v>0.22597473894392536</v>
      </c>
      <c r="F92" s="21">
        <f>IF(D92=0,0,(B92-D92)/D92*100)</f>
        <v>-44.17221707580649</v>
      </c>
    </row>
    <row r="93" spans="1:6" ht="15">
      <c r="A93" s="7" t="s">
        <v>27</v>
      </c>
      <c r="B93" s="4">
        <v>12602024</v>
      </c>
      <c r="C93" s="2">
        <f>(B93/$B$8)*100</f>
        <v>0.1090212399214857</v>
      </c>
      <c r="D93" s="4">
        <v>9287392</v>
      </c>
      <c r="E93" s="2">
        <f>(D93/$D$8)*100</f>
        <v>0.056223594947108</v>
      </c>
      <c r="F93" s="21">
        <f>IF(D93=0,0,(B93-D93)/D93*100)</f>
        <v>35.68958863801592</v>
      </c>
    </row>
    <row r="94" spans="1:6" ht="15">
      <c r="A94" s="7" t="s">
        <v>37</v>
      </c>
      <c r="B94" s="4">
        <v>7287103</v>
      </c>
      <c r="C94" s="2">
        <f>(B94/$B$8)*100</f>
        <v>0.06304138164596244</v>
      </c>
      <c r="D94" s="4">
        <v>10672228</v>
      </c>
      <c r="E94" s="2">
        <f>(D94/$D$8)*100</f>
        <v>0.06460705268553159</v>
      </c>
      <c r="F94" s="21">
        <f>IF(D94=0,0,(B94-D94)/D94*100)</f>
        <v>-31.719009376486333</v>
      </c>
    </row>
    <row r="95" spans="1:6" ht="15">
      <c r="A95" s="7" t="s">
        <v>15</v>
      </c>
      <c r="B95" s="4">
        <v>5687136</v>
      </c>
      <c r="C95" s="2">
        <f>(B95/$B$8)*100</f>
        <v>0.04919992362513502</v>
      </c>
      <c r="D95" s="4">
        <v>1945000</v>
      </c>
      <c r="E95" s="2">
        <f>(D95/$D$8)*100</f>
        <v>0.0117745533053978</v>
      </c>
      <c r="F95" s="21">
        <f>IF(D95=0,0,(B95-D95)/D95*100)</f>
        <v>192.3977377892031</v>
      </c>
    </row>
    <row r="96" spans="1:6" ht="15">
      <c r="A96" s="7" t="s">
        <v>18</v>
      </c>
      <c r="B96" s="4">
        <v>2943805</v>
      </c>
      <c r="C96" s="2">
        <f>(B96/$B$8)*100</f>
        <v>0.025467121089998653</v>
      </c>
      <c r="D96" s="4">
        <v>12315963</v>
      </c>
      <c r="E96" s="2">
        <f>(D96/$D$8)*100</f>
        <v>0.07455782151712441</v>
      </c>
      <c r="F96" s="21">
        <f>IF(D96=0,0,(B96-D96)/D96*100)</f>
        <v>-76.09764660709033</v>
      </c>
    </row>
    <row r="97" spans="1:6" ht="15">
      <c r="A97" s="7" t="s">
        <v>12</v>
      </c>
      <c r="B97" s="4">
        <v>10477</v>
      </c>
      <c r="C97" s="2">
        <f>(B97/$B$8)*100</f>
        <v>9.063746670038127E-05</v>
      </c>
      <c r="D97" s="4">
        <v>0</v>
      </c>
      <c r="E97" s="2">
        <f>(D97/$D$8)*100</f>
        <v>0</v>
      </c>
      <c r="F97" s="21">
        <f>IF(D97=0,0,(B97-D97)/D97*100)</f>
        <v>0</v>
      </c>
    </row>
    <row r="98" spans="1:6" ht="15">
      <c r="A98" s="7" t="s">
        <v>28</v>
      </c>
      <c r="B98" s="4">
        <v>0</v>
      </c>
      <c r="C98" s="2">
        <f>(B98/$B$8)*100</f>
        <v>0</v>
      </c>
      <c r="D98" s="4">
        <v>457</v>
      </c>
      <c r="E98" s="2">
        <f>(D98/$D$8)*100</f>
        <v>2.7665659951500226E-06</v>
      </c>
      <c r="F98" s="21">
        <f>IF(D98=0,0,(B98-D98)/D98*100)</f>
        <v>-100</v>
      </c>
    </row>
    <row r="99" spans="1:6" ht="15">
      <c r="A99" s="8" t="s">
        <v>10</v>
      </c>
      <c r="B99" s="4">
        <f>B88-SUM(B89:B98)</f>
        <v>0</v>
      </c>
      <c r="C99" s="2">
        <f>(B99/$B$8)*100</f>
        <v>0</v>
      </c>
      <c r="D99" s="4">
        <f>D88-SUM(D89:D98)</f>
        <v>8847</v>
      </c>
      <c r="E99" s="2">
        <f>(D99/$D$8)*100</f>
        <v>5.3557569713549776E-05</v>
      </c>
      <c r="F99" s="21">
        <f>IF(D99=0,0,(B99-D99)/D99*100)</f>
        <v>-100</v>
      </c>
    </row>
    <row r="100" spans="1:5" ht="15">
      <c r="A100" s="6"/>
      <c r="B100" s="1"/>
      <c r="C100" s="1"/>
      <c r="D100" s="1"/>
      <c r="E100" s="1"/>
    </row>
    <row r="101" spans="1:6" ht="15">
      <c r="A101" s="17" t="s">
        <v>65</v>
      </c>
      <c r="B101" s="4">
        <v>206523341</v>
      </c>
      <c r="C101" s="2">
        <f>(B101/$B$8)*100</f>
        <v>1.7866519464292248</v>
      </c>
      <c r="D101" s="4">
        <v>192590392</v>
      </c>
      <c r="E101" s="2">
        <f>(D101/$D$8)*100</f>
        <v>1.165895031728256</v>
      </c>
      <c r="F101" s="21">
        <f>IF(D101=0,0,(B101-D101)/D101*100)</f>
        <v>7.234498489415817</v>
      </c>
    </row>
    <row r="102" spans="1:6" ht="15">
      <c r="A102" s="7" t="s">
        <v>28</v>
      </c>
      <c r="B102" s="4">
        <v>178182766</v>
      </c>
      <c r="C102" s="2">
        <f>(B102/$B$8)*100</f>
        <v>1.5414750901886827</v>
      </c>
      <c r="D102" s="4">
        <v>166430342</v>
      </c>
      <c r="E102" s="2">
        <f>(D102/$D$8)*100</f>
        <v>1.0075285005216381</v>
      </c>
      <c r="F102" s="21">
        <f>IF(D102=0,0,(B102-D102)/D102*100)</f>
        <v>7.061467193283782</v>
      </c>
    </row>
    <row r="103" spans="1:6" ht="15">
      <c r="A103" s="7" t="s">
        <v>19</v>
      </c>
      <c r="B103" s="4">
        <v>12514621</v>
      </c>
      <c r="C103" s="2">
        <f>(B103/$B$8)*100</f>
        <v>0.10826510872915837</v>
      </c>
      <c r="D103" s="4">
        <v>249859</v>
      </c>
      <c r="E103" s="2">
        <f>(D103/$D$8)*100</f>
        <v>0.0015125851487575264</v>
      </c>
      <c r="F103" s="21">
        <f>IF(D103=0,0,(B103-D103)/D103*100)</f>
        <v>4908.67329173654</v>
      </c>
    </row>
    <row r="104" spans="1:6" ht="15">
      <c r="A104" s="7" t="s">
        <v>35</v>
      </c>
      <c r="B104" s="4">
        <v>5730962</v>
      </c>
      <c r="C104" s="2">
        <f>(B104/$B$8)*100</f>
        <v>0.04957906628196531</v>
      </c>
      <c r="D104" s="4">
        <v>8007493</v>
      </c>
      <c r="E104" s="2">
        <f>(D104/$D$8)*100</f>
        <v>0.048475400087969016</v>
      </c>
      <c r="F104" s="21">
        <f>IF(D104=0,0,(B104-D104)/D104*100)</f>
        <v>-28.430009242593158</v>
      </c>
    </row>
    <row r="105" spans="1:6" ht="15">
      <c r="A105" s="7" t="s">
        <v>39</v>
      </c>
      <c r="B105" s="4">
        <v>4877448</v>
      </c>
      <c r="C105" s="2">
        <f>(B105/$B$8)*100</f>
        <v>0.04219524011480779</v>
      </c>
      <c r="D105" s="4">
        <v>7098362</v>
      </c>
      <c r="E105" s="2">
        <f>(D105/$D$8)*100</f>
        <v>0.042971743830339394</v>
      </c>
      <c r="F105" s="21">
        <f>IF(D105=0,0,(B105-D105)/D105*100)</f>
        <v>-31.287697077156672</v>
      </c>
    </row>
    <row r="106" spans="1:6" ht="15">
      <c r="A106" s="7" t="s">
        <v>36</v>
      </c>
      <c r="B106" s="4">
        <v>3296948</v>
      </c>
      <c r="C106" s="2">
        <f>(B106/$B$8)*100</f>
        <v>0.02852219285700951</v>
      </c>
      <c r="D106" s="4">
        <v>6538037</v>
      </c>
      <c r="E106" s="2">
        <f>(D106/$D$8)*100</f>
        <v>0.039579673608824216</v>
      </c>
      <c r="F106" s="21">
        <f>IF(D106=0,0,(B106-D106)/D106*100)</f>
        <v>-49.57281520431897</v>
      </c>
    </row>
    <row r="107" spans="1:6" ht="15">
      <c r="A107" s="7" t="s">
        <v>21</v>
      </c>
      <c r="B107" s="4">
        <v>646689</v>
      </c>
      <c r="C107" s="2">
        <f>(B107/$B$8)*100</f>
        <v>0.005594564541662963</v>
      </c>
      <c r="D107" s="4">
        <v>769189</v>
      </c>
      <c r="E107" s="2">
        <f>(D107/$D$8)*100</f>
        <v>0.00465648168762243</v>
      </c>
      <c r="F107" s="21">
        <f>IF(D107=0,0,(B107-D107)/D107*100)</f>
        <v>-15.925864774457251</v>
      </c>
    </row>
    <row r="108" spans="1:6" ht="15">
      <c r="A108" s="7" t="s">
        <v>40</v>
      </c>
      <c r="B108" s="4">
        <v>510954</v>
      </c>
      <c r="C108" s="2">
        <f>(B108/$B$8)*100</f>
        <v>0.004420308882354359</v>
      </c>
      <c r="D108" s="4">
        <v>927857</v>
      </c>
      <c r="E108" s="2">
        <f>(D108/$D$8)*100</f>
        <v>0.005617018872126728</v>
      </c>
      <c r="F108" s="21">
        <f>IF(D108=0,0,(B108-D108)/D108*100)</f>
        <v>-44.93181600181925</v>
      </c>
    </row>
    <row r="109" spans="1:6" ht="15">
      <c r="A109" s="7" t="s">
        <v>17</v>
      </c>
      <c r="B109" s="4">
        <v>272160</v>
      </c>
      <c r="C109" s="2">
        <f>(B109/$B$8)*100</f>
        <v>0.0023544805705045116</v>
      </c>
      <c r="D109" s="4">
        <v>586586</v>
      </c>
      <c r="E109" s="2">
        <f>(D109/$D$8)*100</f>
        <v>0.003551047879280243</v>
      </c>
      <c r="F109" s="21">
        <f>IF(D109=0,0,(B109-D109)/D109*100)</f>
        <v>-53.60271128189217</v>
      </c>
    </row>
    <row r="110" spans="1:6" ht="15">
      <c r="A110" s="7" t="s">
        <v>24</v>
      </c>
      <c r="B110" s="4">
        <v>186400</v>
      </c>
      <c r="C110" s="2">
        <f>(B110/$B$8)*100</f>
        <v>0.0016125631185407148</v>
      </c>
      <c r="D110" s="4">
        <v>129930</v>
      </c>
      <c r="E110" s="2">
        <f>(D110/$D$8)*100</f>
        <v>0.0007865643758202241</v>
      </c>
      <c r="F110" s="21">
        <f>IF(D110=0,0,(B110-D110)/D110*100)</f>
        <v>43.46186408065882</v>
      </c>
    </row>
    <row r="111" spans="1:6" ht="15">
      <c r="A111" s="7" t="s">
        <v>46</v>
      </c>
      <c r="B111" s="4">
        <v>129059</v>
      </c>
      <c r="C111" s="2">
        <f>(B111/$B$8)*100</f>
        <v>0.001116500984526535</v>
      </c>
      <c r="D111" s="4">
        <v>155962</v>
      </c>
      <c r="E111" s="2">
        <f>(D111/$D$8)*100</f>
        <v>0.0009441557237102578</v>
      </c>
      <c r="F111" s="21">
        <f>IF(D111=0,0,(B111-D111)/D111*100)</f>
        <v>-17.249714674087276</v>
      </c>
    </row>
    <row r="112" spans="1:6" ht="15">
      <c r="A112" s="8" t="s">
        <v>10</v>
      </c>
      <c r="B112" s="4">
        <f>B101-SUM(B102:B111)</f>
        <v>175334</v>
      </c>
      <c r="C112" s="2">
        <f>(B112/$B$8)*100</f>
        <v>0.0015168301600118974</v>
      </c>
      <c r="D112" s="4">
        <f>D101-SUM(D102:D111)</f>
        <v>1696775</v>
      </c>
      <c r="E112" s="2">
        <f>(D112/$D$8)*100</f>
        <v>0.010271859992167788</v>
      </c>
      <c r="F112" s="21">
        <f>IF(D112=0,0,(B112-D112)/D112*100)</f>
        <v>-89.6666322877223</v>
      </c>
    </row>
    <row r="113" spans="1:5" ht="15">
      <c r="A113" s="6"/>
      <c r="B113" s="1"/>
      <c r="C113" s="1"/>
      <c r="D113" s="1"/>
      <c r="E113" s="1"/>
    </row>
    <row r="114" spans="1:6" ht="15">
      <c r="A114" s="17" t="s">
        <v>58</v>
      </c>
      <c r="B114" s="4">
        <v>200987260</v>
      </c>
      <c r="C114" s="2">
        <f>(B114/$B$8)*100</f>
        <v>1.7387588131574756</v>
      </c>
      <c r="D114" s="4">
        <v>380852835</v>
      </c>
      <c r="E114" s="2">
        <f>(D114/$D$8)*100</f>
        <v>2.30558972093541</v>
      </c>
      <c r="F114" s="21">
        <f>IF(D114=0,0,(B114-D114)/D114*100)</f>
        <v>-47.22705425049547</v>
      </c>
    </row>
    <row r="115" spans="1:6" ht="15">
      <c r="A115" s="7" t="s">
        <v>31</v>
      </c>
      <c r="B115" s="4">
        <v>90472762</v>
      </c>
      <c r="C115" s="2">
        <f>(B115/$B$8)*100</f>
        <v>0.7826879787216303</v>
      </c>
      <c r="D115" s="4">
        <v>129055725</v>
      </c>
      <c r="E115" s="2">
        <f>(D115/$D$8)*100</f>
        <v>0.7812717292438351</v>
      </c>
      <c r="F115" s="21">
        <f>IF(D115=0,0,(B115-D115)/D115*100)</f>
        <v>-29.896359111538835</v>
      </c>
    </row>
    <row r="116" spans="1:6" ht="15">
      <c r="A116" s="7" t="s">
        <v>28</v>
      </c>
      <c r="B116" s="4">
        <v>28729044</v>
      </c>
      <c r="C116" s="2">
        <f>(B116/$B$8)*100</f>
        <v>0.2485375364020033</v>
      </c>
      <c r="D116" s="4">
        <v>45155112</v>
      </c>
      <c r="E116" s="2">
        <f>(D116/$D$8)*100</f>
        <v>0.27335798110807596</v>
      </c>
      <c r="F116" s="21">
        <f>IF(D116=0,0,(B116-D116)/D116*100)</f>
        <v>-36.37698429360556</v>
      </c>
    </row>
    <row r="117" spans="1:6" ht="15">
      <c r="A117" s="7" t="s">
        <v>43</v>
      </c>
      <c r="B117" s="4">
        <v>20681771</v>
      </c>
      <c r="C117" s="2">
        <f>(B117/$B$8)*100</f>
        <v>0.1789198559050693</v>
      </c>
      <c r="D117" s="4">
        <v>72100415</v>
      </c>
      <c r="E117" s="2">
        <f>(D117/$D$8)*100</f>
        <v>0.43647824152123543</v>
      </c>
      <c r="F117" s="21">
        <f>IF(D117=0,0,(B117-D117)/D117*100)</f>
        <v>-71.31532321970685</v>
      </c>
    </row>
    <row r="118" spans="1:6" ht="15">
      <c r="A118" s="7" t="s">
        <v>14</v>
      </c>
      <c r="B118" s="4">
        <v>19842033</v>
      </c>
      <c r="C118" s="2">
        <f>(B118/$B$8)*100</f>
        <v>0.17165520714950525</v>
      </c>
      <c r="D118" s="4">
        <v>0</v>
      </c>
      <c r="E118" s="2">
        <f>(D118/$D$8)*100</f>
        <v>0</v>
      </c>
      <c r="F118" s="21">
        <f>IF(D118=0,0,(B118-D118)/D118*100)</f>
        <v>0</v>
      </c>
    </row>
    <row r="119" spans="1:6" ht="15">
      <c r="A119" s="7" t="s">
        <v>41</v>
      </c>
      <c r="B119" s="4">
        <v>18304819</v>
      </c>
      <c r="C119" s="2"/>
      <c r="D119" s="4">
        <v>52810860</v>
      </c>
      <c r="E119" s="2"/>
      <c r="F119" s="21"/>
    </row>
    <row r="120" spans="1:6" ht="15">
      <c r="A120" s="7" t="s">
        <v>15</v>
      </c>
      <c r="B120" s="4">
        <v>13924870</v>
      </c>
      <c r="C120" s="2"/>
      <c r="D120" s="4">
        <v>0</v>
      </c>
      <c r="E120" s="2"/>
      <c r="F120" s="21"/>
    </row>
    <row r="121" spans="1:6" ht="15">
      <c r="A121" s="7" t="s">
        <v>56</v>
      </c>
      <c r="B121" s="4">
        <v>5933548</v>
      </c>
      <c r="C121" s="2"/>
      <c r="D121" s="4">
        <v>9156830</v>
      </c>
      <c r="E121" s="2"/>
      <c r="F121" s="21"/>
    </row>
    <row r="122" spans="1:6" ht="15">
      <c r="A122" s="7" t="s">
        <v>33</v>
      </c>
      <c r="B122" s="4">
        <v>2393354</v>
      </c>
      <c r="C122" s="2"/>
      <c r="D122" s="4">
        <v>0</v>
      </c>
      <c r="E122" s="2"/>
      <c r="F122" s="21"/>
    </row>
    <row r="123" spans="1:6" ht="15">
      <c r="A123" s="7" t="s">
        <v>23</v>
      </c>
      <c r="B123" s="4">
        <v>540865</v>
      </c>
      <c r="C123" s="2"/>
      <c r="D123" s="4">
        <v>40898242</v>
      </c>
      <c r="E123" s="2"/>
      <c r="F123" s="21"/>
    </row>
    <row r="124" spans="1:6" ht="15">
      <c r="A124" s="7" t="s">
        <v>26</v>
      </c>
      <c r="B124" s="4">
        <v>134653</v>
      </c>
      <c r="C124" s="2"/>
      <c r="D124" s="4">
        <v>0</v>
      </c>
      <c r="E124" s="2"/>
      <c r="F124" s="21"/>
    </row>
    <row r="125" spans="1:6" ht="15">
      <c r="A125" s="8" t="s">
        <v>10</v>
      </c>
      <c r="B125" s="4">
        <f>B114-SUM(B115:B124)</f>
        <v>29541</v>
      </c>
      <c r="C125" s="2">
        <f>(B125/$B$8)*100</f>
        <v>0.0002555618405837514</v>
      </c>
      <c r="D125" s="4">
        <f>D114-SUM(D115:D124)</f>
        <v>31675651</v>
      </c>
      <c r="E125" s="2">
        <f aca="true" t="shared" si="2" ref="E125:E137">(D125/$D$8)*100</f>
        <v>0.1917566278574175</v>
      </c>
      <c r="F125" s="21">
        <f>IF(D125=0,0,(B125-D125)/D125*100)</f>
        <v>-99.90673909117133</v>
      </c>
    </row>
    <row r="126" spans="1:5" ht="15">
      <c r="A126" s="6"/>
      <c r="B126" s="1"/>
      <c r="C126" s="1"/>
      <c r="D126" s="1"/>
      <c r="E126" s="1"/>
    </row>
    <row r="127" spans="1:6" ht="15">
      <c r="A127" s="17" t="s">
        <v>66</v>
      </c>
      <c r="B127" s="4">
        <v>189877854</v>
      </c>
      <c r="C127" s="2">
        <f>(B127/$B$8)*100</f>
        <v>1.6426503454294985</v>
      </c>
      <c r="D127" s="4">
        <v>352577593</v>
      </c>
      <c r="E127" s="2">
        <f t="shared" si="2"/>
        <v>2.134418335767275</v>
      </c>
      <c r="F127" s="21">
        <f>IF(D127=0,0,(B127-D127)/D127*100)</f>
        <v>-46.145796621851694</v>
      </c>
    </row>
    <row r="128" spans="1:6" ht="15">
      <c r="A128" s="7" t="s">
        <v>12</v>
      </c>
      <c r="B128" s="4">
        <v>100538649</v>
      </c>
      <c r="C128" s="2">
        <f>(B128/$B$8)*100</f>
        <v>0.8697688699855705</v>
      </c>
      <c r="D128" s="4">
        <v>156521859</v>
      </c>
      <c r="E128" s="2">
        <f t="shared" si="2"/>
        <v>0.9475449728819837</v>
      </c>
      <c r="F128" s="21">
        <f>IF(D128=0,0,(B128-D128)/D128*100)</f>
        <v>-35.767023441754546</v>
      </c>
    </row>
    <row r="129" spans="1:6" ht="15">
      <c r="A129" s="7" t="s">
        <v>42</v>
      </c>
      <c r="B129" s="4">
        <v>53932480</v>
      </c>
      <c r="C129" s="2">
        <f>(B129/$B$8)*100</f>
        <v>0.4665747217780834</v>
      </c>
      <c r="D129" s="4">
        <v>102580198</v>
      </c>
      <c r="E129" s="2">
        <f t="shared" si="2"/>
        <v>0.6209953775985916</v>
      </c>
      <c r="F129" s="21">
        <f>IF(D129=0,0,(B129-D129)/D129*100)</f>
        <v>-47.42408276497965</v>
      </c>
    </row>
    <row r="130" spans="1:6" ht="15">
      <c r="A130" s="7" t="s">
        <v>17</v>
      </c>
      <c r="B130" s="4">
        <v>14813836</v>
      </c>
      <c r="C130" s="2">
        <f>(B130/$B$8)*100</f>
        <v>0.12815582391475705</v>
      </c>
      <c r="D130" s="4">
        <v>62886913</v>
      </c>
      <c r="E130" s="2">
        <f t="shared" si="2"/>
        <v>0.38070195852463434</v>
      </c>
      <c r="F130" s="21">
        <f>IF(D130=0,0,(B130-D130)/D130*100)</f>
        <v>-76.44369027940678</v>
      </c>
    </row>
    <row r="131" spans="1:6" ht="15">
      <c r="A131" s="7" t="s">
        <v>41</v>
      </c>
      <c r="B131" s="4">
        <v>7049857</v>
      </c>
      <c r="C131" s="2">
        <f>(B131/$B$8)*100</f>
        <v>0.060988945220955416</v>
      </c>
      <c r="D131" s="4">
        <v>2003947</v>
      </c>
      <c r="E131" s="2">
        <f t="shared" si="2"/>
        <v>0.012131403996242674</v>
      </c>
      <c r="F131" s="21">
        <f>IF(D131=0,0,(B131-D131)/D131*100)</f>
        <v>251.7985755112286</v>
      </c>
    </row>
    <row r="132" spans="1:6" ht="15">
      <c r="A132" s="7" t="s">
        <v>35</v>
      </c>
      <c r="B132" s="4">
        <v>2819406</v>
      </c>
      <c r="C132" s="2">
        <f>(B132/$B$8)*100</f>
        <v>0.024390934183435638</v>
      </c>
      <c r="D132" s="4">
        <v>7683775</v>
      </c>
      <c r="E132" s="2">
        <f t="shared" si="2"/>
        <v>0.046515690655106925</v>
      </c>
      <c r="F132" s="21">
        <f>IF(D132=0,0,(B132-D132)/D132*100)</f>
        <v>-63.3070203122814</v>
      </c>
    </row>
    <row r="133" spans="1:6" ht="15">
      <c r="A133" s="7" t="s">
        <v>57</v>
      </c>
      <c r="B133" s="4">
        <v>1602421</v>
      </c>
      <c r="C133" s="2">
        <f>(B133/$B$8)*100</f>
        <v>0.01386268779493096</v>
      </c>
      <c r="D133" s="4">
        <v>2871796</v>
      </c>
      <c r="E133" s="2">
        <f t="shared" si="2"/>
        <v>0.017385149143562043</v>
      </c>
      <c r="F133" s="21">
        <f>IF(D133=0,0,(B133-D133)/D133*100)</f>
        <v>-44.20143352800825</v>
      </c>
    </row>
    <row r="134" spans="1:6" ht="15">
      <c r="A134" s="7" t="s">
        <v>28</v>
      </c>
      <c r="B134" s="4">
        <v>1544286</v>
      </c>
      <c r="C134" s="2">
        <f>(B134/$B$8)*100</f>
        <v>0.013359756695701538</v>
      </c>
      <c r="D134" s="4">
        <v>3940859</v>
      </c>
      <c r="E134" s="2">
        <f t="shared" si="2"/>
        <v>0.023856994531905738</v>
      </c>
      <c r="F134" s="21">
        <f>IF(D134=0,0,(B134-D134)/D134*100)</f>
        <v>-60.81346731765841</v>
      </c>
    </row>
    <row r="135" spans="1:6" ht="15">
      <c r="A135" s="7" t="s">
        <v>22</v>
      </c>
      <c r="B135" s="4">
        <v>1249433</v>
      </c>
      <c r="C135" s="2">
        <f>(B135/$B$8)*100</f>
        <v>0.010808956946822323</v>
      </c>
      <c r="D135" s="4">
        <v>2415182</v>
      </c>
      <c r="E135" s="2">
        <f t="shared" si="2"/>
        <v>0.014620919897808362</v>
      </c>
      <c r="F135" s="21">
        <f>IF(D135=0,0,(B135-D135)/D135*100)</f>
        <v>-48.267542570290765</v>
      </c>
    </row>
    <row r="136" spans="1:6" ht="15">
      <c r="A136" s="7" t="s">
        <v>19</v>
      </c>
      <c r="B136" s="4">
        <v>1061210</v>
      </c>
      <c r="C136" s="2">
        <f>(B136/$B$8)*100</f>
        <v>0.009180622891773564</v>
      </c>
      <c r="D136" s="4">
        <v>1711925</v>
      </c>
      <c r="E136" s="2">
        <f t="shared" si="2"/>
        <v>0.010363574379096723</v>
      </c>
      <c r="F136" s="21">
        <f>IF(D136=0,0,(B136-D136)/D136*100)</f>
        <v>-38.01071892752311</v>
      </c>
    </row>
    <row r="137" spans="1:6" ht="15">
      <c r="A137" s="7" t="s">
        <v>21</v>
      </c>
      <c r="B137" s="4">
        <v>908382</v>
      </c>
      <c r="C137" s="2">
        <f>(B137/$B$8)*100</f>
        <v>0.007858494156364011</v>
      </c>
      <c r="D137" s="4">
        <v>314164</v>
      </c>
      <c r="E137" s="2">
        <f t="shared" si="2"/>
        <v>0.0019018718584251895</v>
      </c>
      <c r="F137" s="21">
        <f>IF(D137=0,0,(B137-D137)/D137*100)</f>
        <v>189.14261341210323</v>
      </c>
    </row>
    <row r="138" spans="1:6" ht="15">
      <c r="A138" s="8" t="s">
        <v>10</v>
      </c>
      <c r="B138" s="4">
        <f>B127-SUM(B128:B137)</f>
        <v>4357894</v>
      </c>
      <c r="C138" s="2">
        <f>(B138/$B$8)*100</f>
        <v>0.037700531861104454</v>
      </c>
      <c r="D138" s="4">
        <f>D127-SUM(D128:D137)</f>
        <v>9646975</v>
      </c>
      <c r="E138" s="2">
        <f aca="true" t="shared" si="3" ref="E138:E166">(D138/$D$8)*100</f>
        <v>0.0584004222999177</v>
      </c>
      <c r="F138" s="21">
        <f>IF(D138=0,0,(B138-D138)/D138*100)</f>
        <v>-54.82631602134348</v>
      </c>
    </row>
    <row r="139" spans="1:6" ht="15">
      <c r="A139" s="23"/>
      <c r="B139" s="20"/>
      <c r="C139" s="24"/>
      <c r="D139" s="20"/>
      <c r="E139" s="24"/>
      <c r="F139" s="25"/>
    </row>
    <row r="140" spans="1:6" ht="15">
      <c r="A140" s="17" t="s">
        <v>59</v>
      </c>
      <c r="B140" s="4">
        <v>184914755</v>
      </c>
      <c r="C140" s="2">
        <f>(B140/$B$8)*100</f>
        <v>1.5997141308315037</v>
      </c>
      <c r="D140" s="4">
        <v>238572057</v>
      </c>
      <c r="E140" s="2">
        <f t="shared" si="3"/>
        <v>1.4442567621207723</v>
      </c>
      <c r="F140" s="21">
        <f>IF(D140=0,0,(B140-D140)/D140*100)</f>
        <v>-22.491025426334822</v>
      </c>
    </row>
    <row r="141" spans="1:6" ht="15">
      <c r="A141" s="7" t="s">
        <v>28</v>
      </c>
      <c r="B141" s="4">
        <v>53346346</v>
      </c>
      <c r="C141" s="2">
        <f>(B141/$B$8)*100</f>
        <v>0.46150402397270385</v>
      </c>
      <c r="D141" s="4">
        <v>65665667</v>
      </c>
      <c r="E141" s="2">
        <f t="shared" si="3"/>
        <v>0.3975238542035996</v>
      </c>
      <c r="F141" s="21">
        <f>IF(D141=0,0,(B141-D141)/D141*100)</f>
        <v>-18.760672909939373</v>
      </c>
    </row>
    <row r="142" spans="1:6" ht="15">
      <c r="A142" s="7" t="s">
        <v>19</v>
      </c>
      <c r="B142" s="4">
        <v>25361323</v>
      </c>
      <c r="C142" s="2">
        <f>(B142/$B$8)*100</f>
        <v>0.21940307997424013</v>
      </c>
      <c r="D142" s="4">
        <v>43165202</v>
      </c>
      <c r="E142" s="2">
        <f t="shared" si="3"/>
        <v>0.2613115536695443</v>
      </c>
      <c r="F142" s="21">
        <f>IF(D142=0,0,(B142-D142)/D142*100)</f>
        <v>-41.24590683022866</v>
      </c>
    </row>
    <row r="143" spans="1:6" ht="15">
      <c r="A143" s="7" t="s">
        <v>12</v>
      </c>
      <c r="B143" s="4">
        <v>14889152</v>
      </c>
      <c r="C143" s="2">
        <f>(B143/$B$8)*100</f>
        <v>0.12880738938598027</v>
      </c>
      <c r="D143" s="4">
        <v>20027884</v>
      </c>
      <c r="E143" s="2">
        <f t="shared" si="3"/>
        <v>0.12124390115800703</v>
      </c>
      <c r="F143" s="21">
        <f>IF(D143=0,0,(B143-D143)/D143*100)</f>
        <v>-25.657887772867067</v>
      </c>
    </row>
    <row r="144" spans="1:6" ht="15">
      <c r="A144" s="7" t="s">
        <v>21</v>
      </c>
      <c r="B144" s="4">
        <v>13863190</v>
      </c>
      <c r="C144" s="2">
        <f>(B144/$B$8)*100</f>
        <v>0.11993170010366123</v>
      </c>
      <c r="D144" s="4">
        <v>23921799</v>
      </c>
      <c r="E144" s="2">
        <f t="shared" si="3"/>
        <v>0.14481670821928624</v>
      </c>
      <c r="F144" s="21">
        <f>IF(D144=0,0,(B144-D144)/D144*100)</f>
        <v>-42.04787858973316</v>
      </c>
    </row>
    <row r="145" spans="1:6" ht="15">
      <c r="A145" s="7" t="s">
        <v>35</v>
      </c>
      <c r="B145" s="4">
        <v>12127547</v>
      </c>
      <c r="C145" s="2">
        <f>(B145/$B$8)*100</f>
        <v>0.10491649683781702</v>
      </c>
      <c r="D145" s="4">
        <v>6575139</v>
      </c>
      <c r="E145" s="2">
        <f t="shared" si="3"/>
        <v>0.03980428002359896</v>
      </c>
      <c r="F145" s="21">
        <f>IF(D145=0,0,(B145-D145)/D145*100)</f>
        <v>84.44548472663467</v>
      </c>
    </row>
    <row r="146" spans="1:6" ht="15">
      <c r="A146" s="7" t="s">
        <v>41</v>
      </c>
      <c r="B146" s="4">
        <v>11146295</v>
      </c>
      <c r="C146" s="2">
        <f>(B146/$B$8)*100</f>
        <v>0.09642759777561576</v>
      </c>
      <c r="D146" s="4">
        <v>12131759</v>
      </c>
      <c r="E146" s="2">
        <f t="shared" si="3"/>
        <v>0.07344269564716684</v>
      </c>
      <c r="F146" s="21">
        <f>IF(D146=0,0,(B146-D146)/D146*100)</f>
        <v>-8.123010026822985</v>
      </c>
    </row>
    <row r="147" spans="1:6" ht="15">
      <c r="A147" s="7" t="s">
        <v>36</v>
      </c>
      <c r="B147" s="4">
        <v>7625626</v>
      </c>
      <c r="C147" s="2">
        <f>(B147/$B$8)*100</f>
        <v>0.06596997448168003</v>
      </c>
      <c r="D147" s="4">
        <v>7747248</v>
      </c>
      <c r="E147" s="2">
        <f t="shared" si="3"/>
        <v>0.046899940640687136</v>
      </c>
      <c r="F147" s="21">
        <f>IF(D147=0,0,(B147-D147)/D147*100)</f>
        <v>-1.5698735860785664</v>
      </c>
    </row>
    <row r="148" spans="1:6" ht="15">
      <c r="A148" s="7" t="s">
        <v>17</v>
      </c>
      <c r="B148" s="4">
        <v>5088709</v>
      </c>
      <c r="C148" s="2">
        <f>(B148/$B$8)*100</f>
        <v>0.04402287797417491</v>
      </c>
      <c r="D148" s="4">
        <v>8006903</v>
      </c>
      <c r="E148" s="2">
        <f t="shared" si="3"/>
        <v>0.04847182837257046</v>
      </c>
      <c r="F148" s="21">
        <f>IF(D148=0,0,(B148-D148)/D148*100)</f>
        <v>-36.44597667787408</v>
      </c>
    </row>
    <row r="149" spans="1:6" ht="15">
      <c r="A149" s="7" t="s">
        <v>67</v>
      </c>
      <c r="B149" s="4">
        <v>4796366</v>
      </c>
      <c r="C149" s="2">
        <f>(B149/$B$8)*100</f>
        <v>0.041493792460421966</v>
      </c>
      <c r="D149" s="4">
        <v>2523651</v>
      </c>
      <c r="E149" s="2">
        <f t="shared" si="3"/>
        <v>0.015277564639444968</v>
      </c>
      <c r="F149" s="21">
        <f>IF(D149=0,0,(B149-D149)/D149*100)</f>
        <v>90.0566282738778</v>
      </c>
    </row>
    <row r="150" spans="1:6" ht="15">
      <c r="A150" s="7" t="s">
        <v>22</v>
      </c>
      <c r="B150" s="4">
        <v>4266957</v>
      </c>
      <c r="C150" s="2">
        <f>(B150/$B$8)*100</f>
        <v>0.03691382771780651</v>
      </c>
      <c r="D150" s="4">
        <v>3004093</v>
      </c>
      <c r="E150" s="2">
        <f t="shared" si="3"/>
        <v>0.018186042757260868</v>
      </c>
      <c r="F150" s="21">
        <f>IF(D150=0,0,(B150-D150)/D150*100)</f>
        <v>42.038112668282906</v>
      </c>
    </row>
    <row r="151" spans="1:6" ht="15">
      <c r="A151" s="8" t="s">
        <v>10</v>
      </c>
      <c r="B151" s="4">
        <f>B140-SUM(B141:B150)</f>
        <v>32403244</v>
      </c>
      <c r="C151" s="2">
        <f>(B151/$B$8)*100</f>
        <v>0.2803233701474019</v>
      </c>
      <c r="D151" s="4">
        <f>D140-SUM(D141:D150)</f>
        <v>45802712</v>
      </c>
      <c r="E151" s="2">
        <f t="shared" si="3"/>
        <v>0.27727839278960587</v>
      </c>
      <c r="F151" s="21">
        <f>IF(D151=0,0,(B151-D151)/D151*100)</f>
        <v>-29.254748059459885</v>
      </c>
    </row>
    <row r="152" spans="1:6" ht="15">
      <c r="A152" s="8"/>
      <c r="B152" s="4"/>
      <c r="C152" s="4"/>
      <c r="D152" s="4"/>
      <c r="E152" s="2"/>
      <c r="F152" s="21"/>
    </row>
    <row r="153" spans="1:6" ht="15">
      <c r="A153" s="17" t="s">
        <v>69</v>
      </c>
      <c r="B153" s="4">
        <v>183008441</v>
      </c>
      <c r="C153" s="2">
        <f>(B153/$B$8)*100</f>
        <v>1.58322243743688</v>
      </c>
      <c r="D153" s="4">
        <v>104595726</v>
      </c>
      <c r="E153" s="2">
        <f t="shared" si="3"/>
        <v>0.6331968901304794</v>
      </c>
      <c r="F153" s="21">
        <f>IF(D153=0,0,(B153-D153)/D153*100)</f>
        <v>74.96741788474225</v>
      </c>
    </row>
    <row r="154" spans="1:6" ht="15">
      <c r="A154" s="7" t="s">
        <v>28</v>
      </c>
      <c r="B154" s="4">
        <v>99380431</v>
      </c>
      <c r="C154" s="2">
        <f>(B154/$B$8)*100</f>
        <v>0.8597490221849804</v>
      </c>
      <c r="D154" s="4">
        <v>52807830</v>
      </c>
      <c r="E154" s="2">
        <f t="shared" si="3"/>
        <v>0.3196856602968561</v>
      </c>
      <c r="F154" s="21">
        <f>IF(D154=0,0,(B154-D154)/D154*100)</f>
        <v>88.19260514965299</v>
      </c>
    </row>
    <row r="155" spans="1:6" ht="15">
      <c r="A155" s="7" t="s">
        <v>16</v>
      </c>
      <c r="B155" s="4">
        <v>30066224</v>
      </c>
      <c r="C155" s="2">
        <f>(B155/$B$8)*100</f>
        <v>0.2601056005160069</v>
      </c>
      <c r="D155" s="4">
        <v>40543715</v>
      </c>
      <c r="E155" s="2">
        <f t="shared" si="3"/>
        <v>0.24544171386445054</v>
      </c>
      <c r="F155" s="21">
        <f>IF(D155=0,0,(B155-D155)/D155*100)</f>
        <v>-25.842454249690732</v>
      </c>
    </row>
    <row r="156" spans="1:6" ht="15">
      <c r="A156" s="7" t="s">
        <v>12</v>
      </c>
      <c r="B156" s="4">
        <v>26121207</v>
      </c>
      <c r="C156" s="2">
        <f>(B156/$B$8)*100</f>
        <v>0.22597690461355985</v>
      </c>
      <c r="D156" s="4">
        <v>1861167</v>
      </c>
      <c r="E156" s="2">
        <f t="shared" si="3"/>
        <v>0.011267048869792958</v>
      </c>
      <c r="F156" s="21">
        <f>IF(D156=0,0,(B156-D156)/D156*100)</f>
        <v>1303.4853938416059</v>
      </c>
    </row>
    <row r="157" spans="1:6" ht="15">
      <c r="A157" s="7" t="s">
        <v>32</v>
      </c>
      <c r="B157" s="4">
        <v>13559133</v>
      </c>
      <c r="C157" s="2">
        <f>(B157/$B$8)*100</f>
        <v>0.11730127572525922</v>
      </c>
      <c r="D157" s="4">
        <v>693080</v>
      </c>
      <c r="E157" s="2">
        <f t="shared" si="3"/>
        <v>0.004195736454964065</v>
      </c>
      <c r="F157" s="21">
        <f>IF(D157=0,0,(B157-D157)/D157*100)</f>
        <v>1856.3590061753334</v>
      </c>
    </row>
    <row r="158" spans="1:6" ht="15">
      <c r="A158" s="7" t="s">
        <v>67</v>
      </c>
      <c r="B158" s="4">
        <v>5624566</v>
      </c>
      <c r="C158" s="2">
        <f>(B158/$B$8)*100</f>
        <v>0.048658624943122716</v>
      </c>
      <c r="D158" s="4">
        <v>2050554</v>
      </c>
      <c r="E158" s="2">
        <f t="shared" si="3"/>
        <v>0.012413551351463586</v>
      </c>
      <c r="F158" s="21">
        <f>IF(D158=0,0,(B158-D158)/D158*100)</f>
        <v>174.29494663393405</v>
      </c>
    </row>
    <row r="159" spans="1:6" ht="15">
      <c r="A159" s="7" t="s">
        <v>68</v>
      </c>
      <c r="B159" s="4">
        <v>4771080</v>
      </c>
      <c r="C159" s="2">
        <f>(B159/$B$8)*100</f>
        <v>0.041275041006476575</v>
      </c>
      <c r="D159" s="4">
        <v>0</v>
      </c>
      <c r="E159" s="2">
        <f t="shared" si="3"/>
        <v>0</v>
      </c>
      <c r="F159" s="21">
        <f>IF(D159=0,0,(B159-D159)/D159*100)</f>
        <v>0</v>
      </c>
    </row>
    <row r="160" spans="1:6" ht="15">
      <c r="A160" s="7" t="s">
        <v>15</v>
      </c>
      <c r="B160" s="4">
        <v>1406624</v>
      </c>
      <c r="C160" s="2">
        <f>(B160/$B$8)*100</f>
        <v>0.012168830386556946</v>
      </c>
      <c r="D160" s="4">
        <v>401770</v>
      </c>
      <c r="E160" s="2">
        <f t="shared" si="3"/>
        <v>0.0024322171113160275</v>
      </c>
      <c r="F160" s="21">
        <f>IF(D160=0,0,(B160-D160)/D160*100)</f>
        <v>250.10677750952036</v>
      </c>
    </row>
    <row r="161" spans="1:6" ht="15">
      <c r="A161" s="7" t="s">
        <v>18</v>
      </c>
      <c r="B161" s="4">
        <v>675374</v>
      </c>
      <c r="C161" s="2">
        <f>(B161/$B$8)*100</f>
        <v>0.005842721049470583</v>
      </c>
      <c r="D161" s="4">
        <v>104808</v>
      </c>
      <c r="E161" s="2">
        <f t="shared" si="3"/>
        <v>0.0006344819449008393</v>
      </c>
      <c r="F161" s="21">
        <f>IF(D161=0,0,(B161-D161)/D161*100)</f>
        <v>544.3916494924051</v>
      </c>
    </row>
    <row r="162" spans="1:6" ht="15">
      <c r="A162" s="7" t="s">
        <v>37</v>
      </c>
      <c r="B162" s="4">
        <v>512913</v>
      </c>
      <c r="C162" s="2">
        <f>(B162/$B$8)*100</f>
        <v>0.0044372563670604815</v>
      </c>
      <c r="D162" s="4">
        <v>494624</v>
      </c>
      <c r="E162" s="2">
        <f t="shared" si="3"/>
        <v>0.0029943324699892447</v>
      </c>
      <c r="F162" s="21">
        <f>IF(D162=0,0,(B162-D162)/D162*100)</f>
        <v>3.6975561234392185</v>
      </c>
    </row>
    <row r="163" spans="1:6" ht="15">
      <c r="A163" s="7" t="s">
        <v>27</v>
      </c>
      <c r="B163" s="4">
        <v>212087</v>
      </c>
      <c r="C163" s="2">
        <f>(B163/$B$8)*100</f>
        <v>0.0018347836594524924</v>
      </c>
      <c r="D163" s="4">
        <v>0</v>
      </c>
      <c r="E163" s="2">
        <f t="shared" si="3"/>
        <v>0</v>
      </c>
      <c r="F163" s="21">
        <f>IF(D163=0,0,(B163-D163)/D163*100)</f>
        <v>0</v>
      </c>
    </row>
    <row r="164" spans="1:6" ht="15">
      <c r="A164" s="8" t="s">
        <v>10</v>
      </c>
      <c r="B164" s="4">
        <f>B153-SUM(B154:B163)</f>
        <v>678802</v>
      </c>
      <c r="C164" s="2">
        <f>(B164/$B$8)*100</f>
        <v>0.005872376984933875</v>
      </c>
      <c r="D164" s="4">
        <f>D153-SUM(D154:D163)</f>
        <v>5638178</v>
      </c>
      <c r="E164" s="2">
        <f t="shared" si="3"/>
        <v>0.03413214776674609</v>
      </c>
      <c r="F164" s="21">
        <f>IF(D164=0,0,(B164-D164)/D164*100)</f>
        <v>-87.96061422679455</v>
      </c>
    </row>
    <row r="166" spans="1:6" ht="15">
      <c r="A166" s="8" t="s">
        <v>10</v>
      </c>
      <c r="B166" s="3">
        <v>8303567169</v>
      </c>
      <c r="C166" s="2">
        <f>(B166/$B$8)*100</f>
        <v>71.83490434042348</v>
      </c>
      <c r="D166" s="3">
        <v>12216485820</v>
      </c>
      <c r="E166" s="2">
        <f t="shared" si="3"/>
        <v>73.95561104998784</v>
      </c>
      <c r="F166" s="21">
        <f>IF(D166=0,0,(B166-D166)/D166*100)</f>
        <v>-32.02982190339906</v>
      </c>
    </row>
  </sheetData>
  <sheetProtection/>
  <mergeCells count="1">
    <mergeCell ref="B6:F6"/>
  </mergeCells>
  <printOptions/>
  <pageMargins left="0.2362204724409449" right="0.2362204724409449" top="0.7480314960629921" bottom="0.7480314960629921" header="0.31496062992125984" footer="0.31496062992125984"/>
  <pageSetup orientation="portrait" paperSize="9" scale="95" r:id="rId1"/>
  <headerFooter>
    <oddFooter>&amp;CBCI020&amp;R&amp;P</oddFooter>
  </headerFooter>
  <ignoredErrors>
    <ignoredError sqref="C125 C21 C34 C1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2016-04-07T12:34:23Z</cp:lastPrinted>
  <dcterms:created xsi:type="dcterms:W3CDTF">2016-03-08T19:19:47Z</dcterms:created>
  <dcterms:modified xsi:type="dcterms:W3CDTF">2016-04-07T13:25:58Z</dcterms:modified>
  <cp:category/>
  <cp:version/>
  <cp:contentType/>
  <cp:contentStatus/>
</cp:coreProperties>
</file>