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4" sheetId="1" r:id="rId1"/>
  </sheets>
  <definedNames>
    <definedName name="_xlnm.Print_Titles" localSheetId="0">'BCE014'!$1:$7</definedName>
  </definedNames>
  <calcPr fullCalcOnLoad="1"/>
</workbook>
</file>

<file path=xl/sharedStrings.xml><?xml version="1.0" encoding="utf-8"?>
<sst xmlns="http://schemas.openxmlformats.org/spreadsheetml/2006/main" count="47" uniqueCount="44">
  <si>
    <t>POLIMEROS DE ETILENO, PROPILENO E ESTIRENO</t>
  </si>
  <si>
    <t>CARNE DE FRANGO CONGELADA, FRESCA OU REFRIG.INCL.MIUDOS</t>
  </si>
  <si>
    <t>PARTES E PECAS PARA VEICULOS AUTOMOVEIS E TRATORES</t>
  </si>
  <si>
    <t>OURO EM FORMAS SEMIMANUFATURADAS,PARA USO NAO MONETARIO</t>
  </si>
  <si>
    <t>CARNE DE BOVINO CONGELADA, FRESCA OU REFRIGERADA</t>
  </si>
  <si>
    <t>MINERIOS DE FERRO E SEUS CONCENTRADOS</t>
  </si>
  <si>
    <t>OXIDOS E HIDROXIDOS DE ALUMINIO</t>
  </si>
  <si>
    <t>COUROS E PELES, DEPILADOS, EXCETO EM BRUTO</t>
  </si>
  <si>
    <t>FARELO E RESIDUOS DA EXTRACAO DE OLEO DE SOJA</t>
  </si>
  <si>
    <t>AUTOMOVEIS DE PASSAGEIROS</t>
  </si>
  <si>
    <t>CAFE CRU EM GRAO</t>
  </si>
  <si>
    <t>SOJA MESMO TRITURADA</t>
  </si>
  <si>
    <t>AVIOES</t>
  </si>
  <si>
    <t>ACUCAR REFINADO</t>
  </si>
  <si>
    <t>OLEOS BRUTOS DE PETROLEO</t>
  </si>
  <si>
    <t>MILHO EM GRAOS</t>
  </si>
  <si>
    <t>ACUCAR DE CANA,EM BRUTO</t>
  </si>
  <si>
    <t>FUMO EM FOLHAS E DESPERDICIOS</t>
  </si>
  <si>
    <t>CELULOSE</t>
  </si>
  <si>
    <t>PRODUTOS SEMIMANUFATURADOS DE FERRO OU ACOS</t>
  </si>
  <si>
    <t>FERRO-LIGAS</t>
  </si>
  <si>
    <t>MINERIOS DE COBRE E SEUS CONCENTRADOS</t>
  </si>
  <si>
    <t>2016 (A)</t>
  </si>
  <si>
    <t>2015 (B)</t>
  </si>
  <si>
    <t>2015 (D)</t>
  </si>
  <si>
    <t>Part %</t>
  </si>
  <si>
    <t>Var. % A/B</t>
  </si>
  <si>
    <t>Var. % C/D</t>
  </si>
  <si>
    <t>DISCRIMINAÇÃO</t>
  </si>
  <si>
    <t>TOTAL GERAL</t>
  </si>
  <si>
    <t>MINISTÉRIO DO DESENVOLVIMENTO</t>
  </si>
  <si>
    <t>Secretaria de Comércio Exterior</t>
  </si>
  <si>
    <t>EXPORTAÇÃO BRASILEIRA</t>
  </si>
  <si>
    <t>BCE014</t>
  </si>
  <si>
    <t>US$ F.O.B.</t>
  </si>
  <si>
    <t>JANEIRO-MARÇO</t>
  </si>
  <si>
    <t>MARÇO</t>
  </si>
  <si>
    <t>PRODUTOS LAMINADOS PLANOS DE FERRO OU ACOS</t>
  </si>
  <si>
    <t>MOTORES PARA VEICULOS AUTOMOVEIS E SUAS PARTES</t>
  </si>
  <si>
    <t>VEICULOS DE CARGA</t>
  </si>
  <si>
    <t>2016 (C )</t>
  </si>
  <si>
    <t>PRODUTOS - ORDEM DECRESCENTE JANEIRO / MARÇO – 2016</t>
  </si>
  <si>
    <t>DEMAIS PRODUTOS</t>
  </si>
  <si>
    <t>TOTAL DOS PRINCIPAIS PRODUTOS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</si>
</sst>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10" xfId="60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169" fontId="39" fillId="0" borderId="10" xfId="60" applyNumberFormat="1" applyFont="1" applyFill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169" fontId="42" fillId="0" borderId="10" xfId="6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169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I1" sqref="I1"/>
    </sheetView>
  </sheetViews>
  <sheetFormatPr defaultColWidth="9.140625" defaultRowHeight="15"/>
  <cols>
    <col min="1" max="1" width="47.421875" style="9" bestFit="1" customWidth="1"/>
    <col min="2" max="2" width="12.8515625" style="9" bestFit="1" customWidth="1"/>
    <col min="3" max="3" width="7.00390625" style="9" bestFit="1" customWidth="1"/>
    <col min="4" max="4" width="12.8515625" style="9" bestFit="1" customWidth="1"/>
    <col min="5" max="5" width="7.00390625" style="9" bestFit="1" customWidth="1"/>
    <col min="6" max="6" width="6.7109375" style="9" customWidth="1"/>
    <col min="7" max="7" width="12.8515625" style="9" bestFit="1" customWidth="1"/>
    <col min="8" max="8" width="5.7109375" style="9" bestFit="1" customWidth="1"/>
    <col min="9" max="9" width="12.8515625" style="9" bestFit="1" customWidth="1"/>
    <col min="10" max="10" width="5.7109375" style="9" bestFit="1" customWidth="1"/>
    <col min="11" max="11" width="8.28125" style="9" customWidth="1"/>
    <col min="12" max="16384" width="9.140625" style="9" customWidth="1"/>
  </cols>
  <sheetData>
    <row r="1" spans="1:11" ht="15.75">
      <c r="A1" s="8" t="s">
        <v>30</v>
      </c>
      <c r="C1" s="10" t="s">
        <v>32</v>
      </c>
      <c r="K1" s="24" t="s">
        <v>33</v>
      </c>
    </row>
    <row r="2" spans="1:3" ht="15.75">
      <c r="A2" s="11" t="s">
        <v>31</v>
      </c>
      <c r="B2" s="12"/>
      <c r="C2" s="10" t="s">
        <v>41</v>
      </c>
    </row>
    <row r="3" ht="15">
      <c r="C3" s="10" t="s">
        <v>34</v>
      </c>
    </row>
    <row r="5" spans="2:11" ht="15">
      <c r="B5" s="23" t="s">
        <v>35</v>
      </c>
      <c r="C5" s="23"/>
      <c r="D5" s="23"/>
      <c r="E5" s="23"/>
      <c r="F5" s="23"/>
      <c r="G5" s="23" t="s">
        <v>36</v>
      </c>
      <c r="H5" s="23"/>
      <c r="I5" s="23"/>
      <c r="J5" s="23"/>
      <c r="K5" s="23"/>
    </row>
    <row r="6" spans="1:11" ht="24">
      <c r="A6" s="13" t="s">
        <v>28</v>
      </c>
      <c r="B6" s="14" t="s">
        <v>22</v>
      </c>
      <c r="C6" s="14" t="s">
        <v>25</v>
      </c>
      <c r="D6" s="14" t="s">
        <v>23</v>
      </c>
      <c r="E6" s="14" t="s">
        <v>25</v>
      </c>
      <c r="F6" s="14" t="s">
        <v>26</v>
      </c>
      <c r="G6" s="15" t="s">
        <v>40</v>
      </c>
      <c r="H6" s="14" t="s">
        <v>25</v>
      </c>
      <c r="I6" s="15" t="s">
        <v>24</v>
      </c>
      <c r="J6" s="14" t="s">
        <v>25</v>
      </c>
      <c r="K6" s="14" t="s">
        <v>27</v>
      </c>
    </row>
    <row r="7" spans="1:11" ht="15">
      <c r="A7" s="16" t="s">
        <v>29</v>
      </c>
      <c r="B7" s="17">
        <v>40573159018</v>
      </c>
      <c r="C7" s="17">
        <v>100</v>
      </c>
      <c r="D7" s="17">
        <v>42775243863</v>
      </c>
      <c r="E7" s="17">
        <v>100</v>
      </c>
      <c r="F7" s="18">
        <f>IF(D7=0,0,(B7-D7)/D7*100)</f>
        <v>-5.148035747155081</v>
      </c>
      <c r="G7" s="17">
        <v>15994219181</v>
      </c>
      <c r="H7" s="17">
        <v>100</v>
      </c>
      <c r="I7" s="17">
        <v>16978968634</v>
      </c>
      <c r="J7" s="17">
        <v>100</v>
      </c>
      <c r="K7" s="18">
        <f>IF(I7=0,0,(G7-I7)/I7*100)</f>
        <v>-5.799819024508129</v>
      </c>
    </row>
    <row r="8" spans="1:11" ht="12.75" customHeight="1">
      <c r="A8" s="19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20" t="s">
        <v>43</v>
      </c>
      <c r="B9" s="21">
        <f>SUM(B10:B34)</f>
        <v>25293437412</v>
      </c>
      <c r="C9" s="2">
        <f>(B9/$B$7)*100</f>
        <v>62.34032060648455</v>
      </c>
      <c r="D9" s="21">
        <f>SUM(D10:D34)</f>
        <v>26240079659</v>
      </c>
      <c r="E9" s="2">
        <f>(D9/$D$7)*100</f>
        <v>61.34407963410189</v>
      </c>
      <c r="F9" s="5">
        <f>IF(D9=0,0,(B9-D9)/D9*100)</f>
        <v>-3.6076195625241336</v>
      </c>
      <c r="G9" s="21">
        <f>SUM(G10:G34)</f>
        <v>10189199009</v>
      </c>
      <c r="H9" s="2">
        <f>(G9/$G$7)*100</f>
        <v>63.705510682910024</v>
      </c>
      <c r="I9" s="21">
        <f>SUM(I10:I34)</f>
        <v>10616722287</v>
      </c>
      <c r="J9" s="2">
        <f>(I9/$I$7)*100</f>
        <v>62.52866423076049</v>
      </c>
      <c r="K9" s="5">
        <f>IF(I9=0,0,(G9-I9)/I9*100)</f>
        <v>-4.026885760433756</v>
      </c>
    </row>
    <row r="10" spans="1:11" ht="12.75" customHeight="1">
      <c r="A10" s="3" t="s">
        <v>11</v>
      </c>
      <c r="B10" s="4">
        <v>3787886641</v>
      </c>
      <c r="C10" s="2">
        <f>(B10/$B$7)*100</f>
        <v>9.335942117101432</v>
      </c>
      <c r="D10" s="4">
        <v>2593053423</v>
      </c>
      <c r="E10" s="2">
        <f>(D10/$D$7)*100</f>
        <v>6.062042407765103</v>
      </c>
      <c r="F10" s="5">
        <f>IF(D10=0,0,(B10-D10)/D10*100)</f>
        <v>46.078233768807316</v>
      </c>
      <c r="G10" s="4">
        <v>2924903568</v>
      </c>
      <c r="H10" s="2">
        <f>(G10/$G$7)*100</f>
        <v>18.28725450676941</v>
      </c>
      <c r="I10" s="4">
        <v>2211790279</v>
      </c>
      <c r="J10" s="2">
        <f>(I10/$I$7)*100</f>
        <v>13.026646828070229</v>
      </c>
      <c r="K10" s="5">
        <f>IF(I10=0,0,(G10-I10)/I10*100)</f>
        <v>32.24145145092213</v>
      </c>
    </row>
    <row r="11" spans="1:11" ht="12.75" customHeight="1">
      <c r="A11" s="3" t="s">
        <v>5</v>
      </c>
      <c r="B11" s="4">
        <v>2118011911</v>
      </c>
      <c r="C11" s="2">
        <f aca="true" t="shared" si="0" ref="C11:C36">(B11/$B$7)*100</f>
        <v>5.220229240864283</v>
      </c>
      <c r="D11" s="4">
        <v>3852640216</v>
      </c>
      <c r="E11" s="2">
        <f aca="true" t="shared" si="1" ref="E11:E34">(D11/$D$7)*100</f>
        <v>9.006705440041877</v>
      </c>
      <c r="F11" s="5">
        <f aca="true" t="shared" si="2" ref="F11:F34">IF(D11=0,0,(B11-D11)/D11*100)</f>
        <v>-45.024404246108816</v>
      </c>
      <c r="G11" s="4">
        <v>776310009</v>
      </c>
      <c r="H11" s="2">
        <f aca="true" t="shared" si="3" ref="H11:H34">(G11/$G$7)*100</f>
        <v>4.853691200644551</v>
      </c>
      <c r="I11" s="4">
        <v>1387464343</v>
      </c>
      <c r="J11" s="2">
        <f aca="true" t="shared" si="4" ref="J11:J34">(I11/$I$7)*100</f>
        <v>8.171664445045467</v>
      </c>
      <c r="K11" s="5">
        <f aca="true" t="shared" si="5" ref="K11:K34">IF(I11=0,0,(G11-I11)/I11*100)</f>
        <v>-44.04829119273445</v>
      </c>
    </row>
    <row r="12" spans="1:11" ht="12.75" customHeight="1">
      <c r="A12" s="3" t="s">
        <v>15</v>
      </c>
      <c r="B12" s="4">
        <v>1965119643</v>
      </c>
      <c r="C12" s="2">
        <f t="shared" si="0"/>
        <v>4.8433981739706</v>
      </c>
      <c r="D12" s="4">
        <v>932798883</v>
      </c>
      <c r="E12" s="2">
        <f t="shared" si="1"/>
        <v>2.1806979896772916</v>
      </c>
      <c r="F12" s="5">
        <f t="shared" si="2"/>
        <v>110.66916768595658</v>
      </c>
      <c r="G12" s="4">
        <v>337939226</v>
      </c>
      <c r="H12" s="2">
        <f t="shared" si="3"/>
        <v>2.112883549835605</v>
      </c>
      <c r="I12" s="4">
        <v>132938174</v>
      </c>
      <c r="J12" s="2">
        <f t="shared" si="4"/>
        <v>0.7829578866986909</v>
      </c>
      <c r="K12" s="5">
        <f t="shared" si="5"/>
        <v>154.20781392709665</v>
      </c>
    </row>
    <row r="13" spans="1:11" ht="12.75" customHeight="1">
      <c r="A13" s="3" t="s">
        <v>14</v>
      </c>
      <c r="B13" s="4">
        <v>1834652640</v>
      </c>
      <c r="C13" s="2">
        <f t="shared" si="0"/>
        <v>4.521838290151548</v>
      </c>
      <c r="D13" s="4">
        <v>2715287350</v>
      </c>
      <c r="E13" s="2">
        <f t="shared" si="1"/>
        <v>6.347800982027098</v>
      </c>
      <c r="F13" s="5">
        <f t="shared" si="2"/>
        <v>-32.43246833525741</v>
      </c>
      <c r="G13" s="4">
        <v>510255830</v>
      </c>
      <c r="H13" s="2">
        <f t="shared" si="3"/>
        <v>3.190251579183983</v>
      </c>
      <c r="I13" s="4">
        <v>849856388</v>
      </c>
      <c r="J13" s="2">
        <f t="shared" si="4"/>
        <v>5.005347535056881</v>
      </c>
      <c r="K13" s="5">
        <f t="shared" si="5"/>
        <v>-39.95975823623508</v>
      </c>
    </row>
    <row r="14" spans="1:11" ht="12.75" customHeight="1">
      <c r="A14" s="3" t="s">
        <v>18</v>
      </c>
      <c r="B14" s="4">
        <v>1469616869</v>
      </c>
      <c r="C14" s="2">
        <f t="shared" si="0"/>
        <v>3.6221406086423165</v>
      </c>
      <c r="D14" s="4">
        <v>1295935879</v>
      </c>
      <c r="E14" s="2">
        <f t="shared" si="1"/>
        <v>3.0296399551820365</v>
      </c>
      <c r="F14" s="5">
        <f t="shared" si="2"/>
        <v>13.401974033932893</v>
      </c>
      <c r="G14" s="4">
        <v>403232892</v>
      </c>
      <c r="H14" s="2">
        <f t="shared" si="3"/>
        <v>2.5211164573698737</v>
      </c>
      <c r="I14" s="4">
        <v>461516995</v>
      </c>
      <c r="J14" s="2">
        <f t="shared" si="4"/>
        <v>2.7181686058116785</v>
      </c>
      <c r="K14" s="5">
        <f t="shared" si="5"/>
        <v>-12.628809693129503</v>
      </c>
    </row>
    <row r="15" spans="1:11" ht="12.75" customHeight="1">
      <c r="A15" s="3" t="s">
        <v>16</v>
      </c>
      <c r="B15" s="4">
        <v>1462720923</v>
      </c>
      <c r="C15" s="2">
        <f t="shared" si="0"/>
        <v>3.6051442835670597</v>
      </c>
      <c r="D15" s="4">
        <v>1514653028</v>
      </c>
      <c r="E15" s="2">
        <f t="shared" si="1"/>
        <v>3.540957084548977</v>
      </c>
      <c r="F15" s="5">
        <f t="shared" si="2"/>
        <v>-3.428646960061404</v>
      </c>
      <c r="G15" s="4">
        <v>486086917</v>
      </c>
      <c r="H15" s="2">
        <f t="shared" si="3"/>
        <v>3.0391412766022166</v>
      </c>
      <c r="I15" s="4">
        <v>618641890</v>
      </c>
      <c r="J15" s="2">
        <f t="shared" si="4"/>
        <v>3.643577553710675</v>
      </c>
      <c r="K15" s="5">
        <f t="shared" si="5"/>
        <v>-21.426769693853096</v>
      </c>
    </row>
    <row r="16" spans="1:11" ht="12.75" customHeight="1">
      <c r="A16" s="3" t="s">
        <v>1</v>
      </c>
      <c r="B16" s="4">
        <v>1287538481</v>
      </c>
      <c r="C16" s="2">
        <f t="shared" si="0"/>
        <v>3.173374990172179</v>
      </c>
      <c r="D16" s="4">
        <v>1354568484</v>
      </c>
      <c r="E16" s="2">
        <f t="shared" si="1"/>
        <v>3.1667113069849337</v>
      </c>
      <c r="F16" s="5">
        <f t="shared" si="2"/>
        <v>-4.948439579965895</v>
      </c>
      <c r="G16" s="4">
        <v>510764358</v>
      </c>
      <c r="H16" s="2">
        <f t="shared" si="3"/>
        <v>3.1934310279225877</v>
      </c>
      <c r="I16" s="4">
        <v>503669337</v>
      </c>
      <c r="J16" s="2">
        <f t="shared" si="4"/>
        <v>2.966430693507576</v>
      </c>
      <c r="K16" s="5">
        <f t="shared" si="5"/>
        <v>1.4086664561039182</v>
      </c>
    </row>
    <row r="17" spans="1:11" ht="12.75" customHeight="1">
      <c r="A17" s="3" t="s">
        <v>8</v>
      </c>
      <c r="B17" s="4">
        <v>1172507583</v>
      </c>
      <c r="C17" s="2">
        <f t="shared" si="0"/>
        <v>2.8898602213345654</v>
      </c>
      <c r="D17" s="4">
        <v>1253277254</v>
      </c>
      <c r="E17" s="2">
        <f t="shared" si="1"/>
        <v>2.929912586855098</v>
      </c>
      <c r="F17" s="5">
        <f t="shared" si="2"/>
        <v>-6.444677005204788</v>
      </c>
      <c r="G17" s="4">
        <v>470635939</v>
      </c>
      <c r="H17" s="2">
        <f t="shared" si="3"/>
        <v>2.9425377611373627</v>
      </c>
      <c r="I17" s="4">
        <v>545184032</v>
      </c>
      <c r="J17" s="2">
        <f t="shared" si="4"/>
        <v>3.210937270408058</v>
      </c>
      <c r="K17" s="5">
        <f t="shared" si="5"/>
        <v>-13.67393185132759</v>
      </c>
    </row>
    <row r="18" spans="1:11" ht="12.75" customHeight="1">
      <c r="A18" s="3" t="s">
        <v>10</v>
      </c>
      <c r="B18" s="4">
        <v>1166304117</v>
      </c>
      <c r="C18" s="2">
        <f t="shared" si="0"/>
        <v>2.8745706403649205</v>
      </c>
      <c r="D18" s="4">
        <v>1559477971</v>
      </c>
      <c r="E18" s="2">
        <f t="shared" si="1"/>
        <v>3.6457488728636496</v>
      </c>
      <c r="F18" s="5">
        <f t="shared" si="2"/>
        <v>-25.21188893408229</v>
      </c>
      <c r="G18" s="4">
        <v>405948652</v>
      </c>
      <c r="H18" s="2">
        <f t="shared" si="3"/>
        <v>2.5380960921320765</v>
      </c>
      <c r="I18" s="4">
        <v>519707917</v>
      </c>
      <c r="J18" s="2">
        <f t="shared" si="4"/>
        <v>3.060892143703574</v>
      </c>
      <c r="K18" s="5">
        <f t="shared" si="5"/>
        <v>-21.889076783103924</v>
      </c>
    </row>
    <row r="19" spans="1:11" ht="12.75" customHeight="1">
      <c r="A19" s="3" t="s">
        <v>4</v>
      </c>
      <c r="B19" s="4">
        <v>1101860215</v>
      </c>
      <c r="C19" s="2">
        <f t="shared" si="0"/>
        <v>2.715736811400777</v>
      </c>
      <c r="D19" s="4">
        <v>993247232</v>
      </c>
      <c r="E19" s="2">
        <f t="shared" si="1"/>
        <v>2.3220141892847166</v>
      </c>
      <c r="F19" s="5">
        <f t="shared" si="2"/>
        <v>10.93514076865809</v>
      </c>
      <c r="G19" s="4">
        <v>411792162</v>
      </c>
      <c r="H19" s="2">
        <f t="shared" si="3"/>
        <v>2.574631229820709</v>
      </c>
      <c r="I19" s="4">
        <v>339363516</v>
      </c>
      <c r="J19" s="2">
        <f t="shared" si="4"/>
        <v>1.9987286820262584</v>
      </c>
      <c r="K19" s="5">
        <f t="shared" si="5"/>
        <v>21.342496345423296</v>
      </c>
    </row>
    <row r="20" spans="1:11" ht="12.75" customHeight="1">
      <c r="A20" s="3" t="s">
        <v>9</v>
      </c>
      <c r="B20" s="4">
        <v>1022170970</v>
      </c>
      <c r="C20" s="2">
        <f t="shared" si="0"/>
        <v>2.5193280354298295</v>
      </c>
      <c r="D20" s="4">
        <v>653437868</v>
      </c>
      <c r="E20" s="2">
        <f t="shared" si="1"/>
        <v>1.5276075809008183</v>
      </c>
      <c r="F20" s="5">
        <f t="shared" si="2"/>
        <v>56.42971123308085</v>
      </c>
      <c r="G20" s="4">
        <v>399728886</v>
      </c>
      <c r="H20" s="2">
        <f t="shared" si="3"/>
        <v>2.499208504500486</v>
      </c>
      <c r="I20" s="4">
        <v>307187874</v>
      </c>
      <c r="J20" s="2">
        <f t="shared" si="4"/>
        <v>1.809225758182174</v>
      </c>
      <c r="K20" s="5">
        <f t="shared" si="5"/>
        <v>30.12521646606402</v>
      </c>
    </row>
    <row r="21" spans="1:11" ht="12.75" customHeight="1">
      <c r="A21" s="3" t="s">
        <v>12</v>
      </c>
      <c r="B21" s="4">
        <v>897000661</v>
      </c>
      <c r="C21" s="2">
        <f t="shared" si="0"/>
        <v>2.2108228264948555</v>
      </c>
      <c r="D21" s="4">
        <v>682146274</v>
      </c>
      <c r="E21" s="2">
        <f t="shared" si="1"/>
        <v>1.5947221158686302</v>
      </c>
      <c r="F21" s="5">
        <f t="shared" si="2"/>
        <v>31.496820431214434</v>
      </c>
      <c r="G21" s="4">
        <v>375607604</v>
      </c>
      <c r="H21" s="2">
        <f t="shared" si="3"/>
        <v>2.3483960032646998</v>
      </c>
      <c r="I21" s="4">
        <v>263762791</v>
      </c>
      <c r="J21" s="2">
        <f t="shared" si="4"/>
        <v>1.553467685144438</v>
      </c>
      <c r="K21" s="5">
        <f t="shared" si="5"/>
        <v>42.40355987133909</v>
      </c>
    </row>
    <row r="22" spans="1:11" ht="12.75" customHeight="1">
      <c r="A22" s="3" t="s">
        <v>6</v>
      </c>
      <c r="B22" s="4">
        <v>588906622</v>
      </c>
      <c r="C22" s="2">
        <f t="shared" si="0"/>
        <v>1.451468498518283</v>
      </c>
      <c r="D22" s="4">
        <v>664573501</v>
      </c>
      <c r="E22" s="2">
        <f t="shared" si="1"/>
        <v>1.553640472812937</v>
      </c>
      <c r="F22" s="5">
        <f t="shared" si="2"/>
        <v>-11.385780336733589</v>
      </c>
      <c r="G22" s="4">
        <v>213754788</v>
      </c>
      <c r="H22" s="2">
        <f t="shared" si="3"/>
        <v>1.3364502860753937</v>
      </c>
      <c r="I22" s="4">
        <v>230783532</v>
      </c>
      <c r="J22" s="2">
        <f t="shared" si="4"/>
        <v>1.3592317470795086</v>
      </c>
      <c r="K22" s="5">
        <f t="shared" si="5"/>
        <v>-7.378665129364603</v>
      </c>
    </row>
    <row r="23" spans="1:11" ht="12.75" customHeight="1">
      <c r="A23" s="3" t="s">
        <v>20</v>
      </c>
      <c r="B23" s="4">
        <v>533523405</v>
      </c>
      <c r="C23" s="2">
        <f t="shared" si="0"/>
        <v>1.3149663913606187</v>
      </c>
      <c r="D23" s="4">
        <v>650582998</v>
      </c>
      <c r="E23" s="2">
        <f t="shared" si="1"/>
        <v>1.520933463485746</v>
      </c>
      <c r="F23" s="5">
        <f t="shared" si="2"/>
        <v>-17.993029845517114</v>
      </c>
      <c r="G23" s="4">
        <v>203208088</v>
      </c>
      <c r="H23" s="2">
        <f t="shared" si="3"/>
        <v>1.2705095866223768</v>
      </c>
      <c r="I23" s="4">
        <v>256104637</v>
      </c>
      <c r="J23" s="2">
        <f t="shared" si="4"/>
        <v>1.5083639208046846</v>
      </c>
      <c r="K23" s="5">
        <f t="shared" si="5"/>
        <v>-20.654272261380413</v>
      </c>
    </row>
    <row r="24" spans="1:11" ht="12.75" customHeight="1">
      <c r="A24" s="3" t="s">
        <v>7</v>
      </c>
      <c r="B24" s="4">
        <v>533242435</v>
      </c>
      <c r="C24" s="2">
        <f t="shared" si="0"/>
        <v>1.3142738892069772</v>
      </c>
      <c r="D24" s="4">
        <v>631807580</v>
      </c>
      <c r="E24" s="2">
        <f t="shared" si="1"/>
        <v>1.4770402759679062</v>
      </c>
      <c r="F24" s="5">
        <f t="shared" si="2"/>
        <v>-15.60050055113299</v>
      </c>
      <c r="G24" s="4">
        <v>185370806</v>
      </c>
      <c r="H24" s="2">
        <f t="shared" si="3"/>
        <v>1.158986280619484</v>
      </c>
      <c r="I24" s="4">
        <v>254611189</v>
      </c>
      <c r="J24" s="2">
        <f t="shared" si="4"/>
        <v>1.4995680508540836</v>
      </c>
      <c r="K24" s="5">
        <f t="shared" si="5"/>
        <v>-27.19455624552305</v>
      </c>
    </row>
    <row r="25" spans="1:11" ht="12.75" customHeight="1">
      <c r="A25" s="3" t="s">
        <v>19</v>
      </c>
      <c r="B25" s="4">
        <v>514130596</v>
      </c>
      <c r="C25" s="2">
        <f t="shared" si="0"/>
        <v>1.2671692528844243</v>
      </c>
      <c r="D25" s="4">
        <v>805513598</v>
      </c>
      <c r="E25" s="2">
        <f t="shared" si="1"/>
        <v>1.8831303465618774</v>
      </c>
      <c r="F25" s="5">
        <f t="shared" si="2"/>
        <v>-36.17356711587133</v>
      </c>
      <c r="G25" s="4">
        <v>184076084</v>
      </c>
      <c r="H25" s="2">
        <f t="shared" si="3"/>
        <v>1.150891343409057</v>
      </c>
      <c r="I25" s="4">
        <v>245745315</v>
      </c>
      <c r="J25" s="2">
        <f t="shared" si="4"/>
        <v>1.4473512514058162</v>
      </c>
      <c r="K25" s="5">
        <f t="shared" si="5"/>
        <v>-25.09477383119186</v>
      </c>
    </row>
    <row r="26" spans="1:11" ht="12.75" customHeight="1">
      <c r="A26" s="3" t="s">
        <v>21</v>
      </c>
      <c r="B26" s="4">
        <v>497325616</v>
      </c>
      <c r="C26" s="2">
        <f t="shared" si="0"/>
        <v>1.225750294127615</v>
      </c>
      <c r="D26" s="4">
        <v>521718201</v>
      </c>
      <c r="E26" s="2">
        <f t="shared" si="1"/>
        <v>1.219673235928128</v>
      </c>
      <c r="F26" s="5">
        <f t="shared" si="2"/>
        <v>-4.675433012159758</v>
      </c>
      <c r="G26" s="4">
        <v>153162448</v>
      </c>
      <c r="H26" s="2">
        <f t="shared" si="3"/>
        <v>0.9576112860948295</v>
      </c>
      <c r="I26" s="4">
        <v>143376823</v>
      </c>
      <c r="J26" s="2">
        <f t="shared" si="4"/>
        <v>0.8444377635099176</v>
      </c>
      <c r="K26" s="5">
        <f t="shared" si="5"/>
        <v>6.8251093832648255</v>
      </c>
    </row>
    <row r="27" spans="1:11" ht="12.75" customHeight="1">
      <c r="A27" s="3" t="s">
        <v>0</v>
      </c>
      <c r="B27" s="4">
        <v>478408797</v>
      </c>
      <c r="C27" s="2">
        <f t="shared" si="0"/>
        <v>1.1791263204025035</v>
      </c>
      <c r="D27" s="4">
        <v>365989307</v>
      </c>
      <c r="E27" s="2">
        <f t="shared" si="1"/>
        <v>0.8556101004875293</v>
      </c>
      <c r="F27" s="5">
        <f t="shared" si="2"/>
        <v>30.716605061906904</v>
      </c>
      <c r="G27" s="4">
        <v>161810796</v>
      </c>
      <c r="H27" s="2">
        <f t="shared" si="3"/>
        <v>1.0116829972682866</v>
      </c>
      <c r="I27" s="4">
        <v>124681499</v>
      </c>
      <c r="J27" s="2">
        <f t="shared" si="4"/>
        <v>0.7343290495886077</v>
      </c>
      <c r="K27" s="5">
        <f t="shared" si="5"/>
        <v>29.779315534215705</v>
      </c>
    </row>
    <row r="28" spans="1:11" ht="12.75" customHeight="1">
      <c r="A28" s="3" t="s">
        <v>3</v>
      </c>
      <c r="B28" s="4">
        <v>473218497</v>
      </c>
      <c r="C28" s="2">
        <f t="shared" si="0"/>
        <v>1.166333873066329</v>
      </c>
      <c r="D28" s="4">
        <v>470381068</v>
      </c>
      <c r="E28" s="2">
        <f t="shared" si="1"/>
        <v>1.099657244518653</v>
      </c>
      <c r="F28" s="5">
        <f t="shared" si="2"/>
        <v>0.6032192179979489</v>
      </c>
      <c r="G28" s="4">
        <v>166481288</v>
      </c>
      <c r="H28" s="2">
        <f t="shared" si="3"/>
        <v>1.0408841226695704</v>
      </c>
      <c r="I28" s="4">
        <v>129981176</v>
      </c>
      <c r="J28" s="2">
        <f t="shared" si="4"/>
        <v>0.7655422352316245</v>
      </c>
      <c r="K28" s="5">
        <f t="shared" si="5"/>
        <v>28.08107537048288</v>
      </c>
    </row>
    <row r="29" spans="1:11" ht="12.75" customHeight="1">
      <c r="A29" s="3" t="s">
        <v>2</v>
      </c>
      <c r="B29" s="4">
        <v>440374597</v>
      </c>
      <c r="C29" s="2">
        <f t="shared" si="0"/>
        <v>1.085384051078278</v>
      </c>
      <c r="D29" s="4">
        <v>560643324</v>
      </c>
      <c r="E29" s="2">
        <f t="shared" si="1"/>
        <v>1.3106724202335847</v>
      </c>
      <c r="F29" s="5">
        <f t="shared" si="2"/>
        <v>-21.45191458660801</v>
      </c>
      <c r="G29" s="4">
        <v>176571481</v>
      </c>
      <c r="H29" s="2">
        <f t="shared" si="3"/>
        <v>1.1039706221467467</v>
      </c>
      <c r="I29" s="4">
        <v>231854382</v>
      </c>
      <c r="J29" s="2">
        <f t="shared" si="4"/>
        <v>1.3655386672646115</v>
      </c>
      <c r="K29" s="5">
        <f t="shared" si="5"/>
        <v>-23.84380252946869</v>
      </c>
    </row>
    <row r="30" spans="1:11" ht="12.75" customHeight="1">
      <c r="A30" s="3" t="s">
        <v>13</v>
      </c>
      <c r="B30" s="4">
        <v>397920545</v>
      </c>
      <c r="C30" s="2">
        <f t="shared" si="0"/>
        <v>0.9807482449751209</v>
      </c>
      <c r="D30" s="4">
        <v>466439164</v>
      </c>
      <c r="E30" s="2">
        <f t="shared" si="1"/>
        <v>1.0904418581315523</v>
      </c>
      <c r="F30" s="5">
        <f t="shared" si="2"/>
        <v>-14.689722537964245</v>
      </c>
      <c r="G30" s="4">
        <v>141295141</v>
      </c>
      <c r="H30" s="2">
        <f t="shared" si="3"/>
        <v>0.8834138097085016</v>
      </c>
      <c r="I30" s="4">
        <v>145270425</v>
      </c>
      <c r="J30" s="2">
        <f t="shared" si="4"/>
        <v>0.8555903961628109</v>
      </c>
      <c r="K30" s="5">
        <f t="shared" si="5"/>
        <v>-2.736471652781356</v>
      </c>
    </row>
    <row r="31" spans="1:11" ht="12.75" customHeight="1">
      <c r="A31" s="3" t="s">
        <v>17</v>
      </c>
      <c r="B31" s="4">
        <v>394601457</v>
      </c>
      <c r="C31" s="2">
        <f t="shared" si="0"/>
        <v>0.972567743184448</v>
      </c>
      <c r="D31" s="4">
        <v>444113286</v>
      </c>
      <c r="E31" s="2">
        <f t="shared" si="1"/>
        <v>1.0382484023291612</v>
      </c>
      <c r="F31" s="5">
        <f t="shared" si="2"/>
        <v>-11.148468321211178</v>
      </c>
      <c r="G31" s="4">
        <v>145146338</v>
      </c>
      <c r="H31" s="2">
        <f t="shared" si="3"/>
        <v>0.9074924906145063</v>
      </c>
      <c r="I31" s="4">
        <v>164812597</v>
      </c>
      <c r="J31" s="2">
        <f t="shared" si="4"/>
        <v>0.9706867392991498</v>
      </c>
      <c r="K31" s="5">
        <f t="shared" si="5"/>
        <v>-11.932497489861166</v>
      </c>
    </row>
    <row r="32" spans="1:11" ht="15">
      <c r="A32" s="6" t="s">
        <v>37</v>
      </c>
      <c r="B32" s="7">
        <v>389733966</v>
      </c>
      <c r="C32" s="2">
        <f t="shared" si="0"/>
        <v>0.960570917899435</v>
      </c>
      <c r="D32" s="7">
        <v>439492852</v>
      </c>
      <c r="E32" s="2">
        <f t="shared" si="1"/>
        <v>1.0274467479544993</v>
      </c>
      <c r="F32" s="5">
        <f t="shared" si="2"/>
        <v>-11.321887437659624</v>
      </c>
      <c r="G32" s="4">
        <v>143154968</v>
      </c>
      <c r="H32" s="2">
        <f t="shared" si="3"/>
        <v>0.8950419297120673</v>
      </c>
      <c r="I32" s="4">
        <v>197660192</v>
      </c>
      <c r="J32" s="2">
        <f t="shared" si="4"/>
        <v>1.1641472239025752</v>
      </c>
      <c r="K32" s="5">
        <f t="shared" si="5"/>
        <v>-27.575215549724852</v>
      </c>
    </row>
    <row r="33" spans="1:11" ht="15">
      <c r="A33" s="6" t="s">
        <v>38</v>
      </c>
      <c r="B33" s="7">
        <v>383494391</v>
      </c>
      <c r="C33" s="2">
        <f t="shared" si="0"/>
        <v>0.9451923396693498</v>
      </c>
      <c r="D33" s="7">
        <v>500148483</v>
      </c>
      <c r="E33" s="2">
        <f t="shared" si="1"/>
        <v>1.16924753159063</v>
      </c>
      <c r="F33" s="5">
        <f t="shared" si="2"/>
        <v>-23.32389199708919</v>
      </c>
      <c r="G33" s="4">
        <v>151438263</v>
      </c>
      <c r="H33" s="2">
        <f t="shared" si="3"/>
        <v>0.9468312349995675</v>
      </c>
      <c r="I33" s="4">
        <v>202174876</v>
      </c>
      <c r="J33" s="2">
        <f t="shared" si="4"/>
        <v>1.190737083966039</v>
      </c>
      <c r="K33" s="5">
        <f t="shared" si="5"/>
        <v>-25.095409481047486</v>
      </c>
    </row>
    <row r="34" spans="1:11" ht="15">
      <c r="A34" s="6" t="s">
        <v>39</v>
      </c>
      <c r="B34" s="7">
        <v>383165834</v>
      </c>
      <c r="C34" s="2">
        <f t="shared" si="0"/>
        <v>0.9443825506168034</v>
      </c>
      <c r="D34" s="7">
        <v>318152435</v>
      </c>
      <c r="E34" s="2">
        <f t="shared" si="1"/>
        <v>0.7437770220994521</v>
      </c>
      <c r="F34" s="5">
        <f t="shared" si="2"/>
        <v>20.434669626212354</v>
      </c>
      <c r="G34" s="4">
        <v>150522477</v>
      </c>
      <c r="H34" s="2">
        <f t="shared" si="3"/>
        <v>0.9411055037860806</v>
      </c>
      <c r="I34" s="4">
        <v>148582108</v>
      </c>
      <c r="J34" s="2">
        <f t="shared" si="4"/>
        <v>0.8750950143253561</v>
      </c>
      <c r="K34" s="5">
        <f t="shared" si="5"/>
        <v>1.3059237253519111</v>
      </c>
    </row>
    <row r="35" spans="1:11" ht="15">
      <c r="A35" s="6"/>
      <c r="B35" s="7"/>
      <c r="C35" s="2"/>
      <c r="D35" s="7"/>
      <c r="E35" s="2"/>
      <c r="F35" s="5"/>
      <c r="G35" s="4"/>
      <c r="H35" s="2"/>
      <c r="I35" s="4"/>
      <c r="J35" s="2"/>
      <c r="K35" s="5"/>
    </row>
    <row r="36" spans="1:11" ht="15">
      <c r="A36" s="22" t="s">
        <v>42</v>
      </c>
      <c r="B36" s="7">
        <v>15279721606</v>
      </c>
      <c r="C36" s="2">
        <f t="shared" si="0"/>
        <v>37.65967939351545</v>
      </c>
      <c r="D36" s="7">
        <v>16535164204</v>
      </c>
      <c r="E36" s="2">
        <f>(D36/$D$7)*100</f>
        <v>38.65592036589811</v>
      </c>
      <c r="F36" s="5">
        <f>IF(D36=0,0,(B36-D36)/D36*100)</f>
        <v>-7.592562024248284</v>
      </c>
      <c r="G36" s="7">
        <v>5805020172</v>
      </c>
      <c r="H36" s="2">
        <v>26.62946047408567</v>
      </c>
      <c r="I36" s="7">
        <v>6362246347</v>
      </c>
      <c r="J36" s="2">
        <f>(I36/$I$7)*100</f>
        <v>37.471335769239516</v>
      </c>
      <c r="K36" s="5">
        <f>IF(I36=0,0,(G36-I36)/I36*100)</f>
        <v>-8.758324412614888</v>
      </c>
    </row>
  </sheetData>
  <sheetProtection/>
  <mergeCells count="2">
    <mergeCell ref="B5:F5"/>
    <mergeCell ref="G5:K5"/>
  </mergeCells>
  <printOptions/>
  <pageMargins left="0.2362204724409449" right="0.2362204724409449" top="0.7480314960629921" bottom="0.7480314960629921" header="0.31496062992125984" footer="0.31496062992125984"/>
  <pageSetup orientation="landscape" paperSize="9" scale="99" r:id="rId1"/>
  <headerFooter>
    <oddFooter>&amp;CBCE014&amp;R&amp;P</oddFooter>
  </headerFooter>
  <ignoredErrors>
    <ignoredError sqref="C9: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2016-04-07T14:23:02Z</cp:lastPrinted>
  <dcterms:created xsi:type="dcterms:W3CDTF">2016-03-08T19:19:47Z</dcterms:created>
  <dcterms:modified xsi:type="dcterms:W3CDTF">2016-04-07T14:23:18Z</dcterms:modified>
  <cp:category/>
  <cp:version/>
  <cp:contentType/>
  <cp:contentStatus/>
</cp:coreProperties>
</file>