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2r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<sst xmlns="http://schemas.openxmlformats.org/spreadsheetml/2006/main" count="51" uniqueCount="48">
  <si>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MINISTÉRIO DO DESENVOLVIMENTO</t>
  </si>
  <si>
    <t>Secretaria de Comércio Exterior</t>
  </si>
  <si>
    <t>US$ F.O.B.</t>
  </si>
  <si>
    <t>2016 (A)</t>
  </si>
  <si>
    <t>Part %</t>
  </si>
  <si>
    <t>2015 (B)</t>
  </si>
  <si>
    <t>Var. % A/B</t>
  </si>
  <si>
    <t>2015 (D)</t>
  </si>
  <si>
    <t>Var. % C/D</t>
  </si>
  <si>
    <t>REGIÕES E ESTADOS</t>
  </si>
  <si>
    <t>SANTA CATARINA</t>
  </si>
  <si>
    <t>RIO GRANDE DO NORTE</t>
  </si>
  <si>
    <t>BAHIA</t>
  </si>
  <si>
    <t>ACRE</t>
  </si>
  <si>
    <t>PIAUI</t>
  </si>
  <si>
    <t>RIO GRANDE DO SUL</t>
  </si>
  <si>
    <t>MARANHAO</t>
  </si>
  <si>
    <t>RIO DE JANEIRO</t>
  </si>
  <si>
    <t>MATO GROSSO DO SUL</t>
  </si>
  <si>
    <t>ESPIRITO SANTO</t>
  </si>
  <si>
    <t>GOIAS</t>
  </si>
  <si>
    <t>TOCANTINS</t>
  </si>
  <si>
    <t>PERNAMBUCO</t>
  </si>
  <si>
    <t>PARAIBA</t>
  </si>
  <si>
    <t>DISTRITO FEDERAL</t>
  </si>
  <si>
    <t>CEARA</t>
  </si>
  <si>
    <t>AMAPA</t>
  </si>
  <si>
    <t>PARA</t>
  </si>
  <si>
    <t>RORAIMA</t>
  </si>
  <si>
    <t>RONDONIA</t>
  </si>
  <si>
    <t>SAO PAULO</t>
  </si>
  <si>
    <t>MINAS GERAIS</t>
  </si>
  <si>
    <t>PARANA</t>
  </si>
  <si>
    <t>ALAGOAS</t>
  </si>
  <si>
    <t>MATO GROSSO</t>
  </si>
  <si>
    <t>AMAZONAS</t>
  </si>
  <si>
    <t>SERGIPE</t>
  </si>
  <si>
    <t>JANEIRO-MARÇO</t>
  </si>
  <si>
    <t>MARÇO</t>
  </si>
  <si>
    <t>IMPORTAÇÃO BRASILEIRA</t>
  </si>
  <si>
    <t>BCI012r</t>
  </si>
  <si>
    <t>2016 (C )</t>
  </si>
  <si>
    <t>REGIAO SUL</t>
  </si>
  <si>
    <t>REGIAO SUDESTE</t>
  </si>
  <si>
    <t>REGIAO NORTE</t>
  </si>
  <si>
    <t>REGIAO NORDESTE</t>
  </si>
  <si>
    <t>REGIAO CENTRO OESTE</t>
  </si>
  <si>
    <t>NÃO DECLARADOS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</si>
</sst>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69" fontId="39" fillId="0" borderId="10" xfId="0" applyNumberFormat="1" applyFont="1" applyBorder="1" applyAlignment="1">
      <alignment vertical="center"/>
    </xf>
    <xf numFmtId="43" fontId="39" fillId="0" borderId="10" xfId="60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169" fontId="39" fillId="0" borderId="11" xfId="0" applyNumberFormat="1" applyFont="1" applyBorder="1" applyAlignment="1">
      <alignment vertical="center"/>
    </xf>
    <xf numFmtId="43" fontId="39" fillId="0" borderId="11" xfId="60" applyFont="1" applyBorder="1" applyAlignment="1">
      <alignment vertical="center"/>
    </xf>
    <xf numFmtId="169" fontId="39" fillId="0" borderId="11" xfId="60" applyNumberFormat="1" applyFont="1" applyBorder="1" applyAlignment="1">
      <alignment vertical="center"/>
    </xf>
    <xf numFmtId="4" fontId="39" fillId="0" borderId="11" xfId="0" applyNumberFormat="1" applyFont="1" applyBorder="1" applyAlignment="1">
      <alignment vertical="center"/>
    </xf>
    <xf numFmtId="169" fontId="39" fillId="0" borderId="12" xfId="0" applyNumberFormat="1" applyFont="1" applyBorder="1" applyAlignment="1">
      <alignment vertical="center"/>
    </xf>
    <xf numFmtId="169" fontId="39" fillId="0" borderId="13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9" fontId="39" fillId="0" borderId="0" xfId="0" applyNumberFormat="1" applyFont="1" applyBorder="1" applyAlignment="1">
      <alignment vertical="center"/>
    </xf>
    <xf numFmtId="43" fontId="39" fillId="0" borderId="0" xfId="60" applyFont="1" applyBorder="1" applyAlignment="1">
      <alignment vertical="center"/>
    </xf>
    <xf numFmtId="169" fontId="39" fillId="0" borderId="0" xfId="6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169" fontId="43" fillId="0" borderId="10" xfId="6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/>
    </xf>
    <xf numFmtId="169" fontId="39" fillId="0" borderId="14" xfId="0" applyNumberFormat="1" applyFont="1" applyBorder="1" applyAlignment="1">
      <alignment horizontal="right" vertical="center"/>
    </xf>
    <xf numFmtId="169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H3" sqref="H3"/>
    </sheetView>
  </sheetViews>
  <sheetFormatPr defaultColWidth="9.140625" defaultRowHeight="15"/>
  <cols>
    <col min="1" max="1" width="18.140625" style="17" customWidth="1"/>
    <col min="2" max="2" width="12.8515625" style="17" bestFit="1" customWidth="1"/>
    <col min="3" max="3" width="5.7109375" style="17" bestFit="1" customWidth="1"/>
    <col min="4" max="4" width="12.8515625" style="17" bestFit="1" customWidth="1"/>
    <col min="5" max="5" width="5.8515625" style="17" bestFit="1" customWidth="1"/>
    <col min="6" max="6" width="6.28125" style="17" customWidth="1"/>
    <col min="7" max="7" width="12.8515625" style="17" bestFit="1" customWidth="1"/>
    <col min="8" max="8" width="5.7109375" style="17" bestFit="1" customWidth="1"/>
    <col min="9" max="9" width="12.8515625" style="17" bestFit="1" customWidth="1"/>
    <col min="10" max="10" width="5.7109375" style="17" bestFit="1" customWidth="1"/>
    <col min="11" max="11" width="6.421875" style="17" customWidth="1"/>
    <col min="12" max="16384" width="9.140625" style="17" customWidth="1"/>
  </cols>
  <sheetData>
    <row r="1" spans="1:11" ht="15.75">
      <c r="A1" s="16" t="s">
        <v>0</v>
      </c>
      <c r="E1" s="18" t="s">
        <v>39</v>
      </c>
      <c r="K1" s="19" t="s">
        <v>40</v>
      </c>
    </row>
    <row r="2" spans="1:5" ht="15.75">
      <c r="A2" s="20" t="s">
        <v>1</v>
      </c>
      <c r="B2" s="21"/>
      <c r="E2" s="18" t="s">
        <v>9</v>
      </c>
    </row>
    <row r="3" ht="15">
      <c r="E3" s="18" t="s">
        <v>2</v>
      </c>
    </row>
    <row r="5" spans="1:11" ht="15">
      <c r="A5" s="11"/>
      <c r="B5" s="22" t="s">
        <v>37</v>
      </c>
      <c r="C5" s="22"/>
      <c r="D5" s="22"/>
      <c r="E5" s="22"/>
      <c r="F5" s="22"/>
      <c r="G5" s="22" t="s">
        <v>38</v>
      </c>
      <c r="H5" s="22"/>
      <c r="I5" s="22"/>
      <c r="J5" s="22"/>
      <c r="K5" s="22"/>
    </row>
    <row r="6" spans="1:11" ht="22.5">
      <c r="A6" s="23"/>
      <c r="B6" s="24" t="s">
        <v>3</v>
      </c>
      <c r="C6" s="24" t="s">
        <v>4</v>
      </c>
      <c r="D6" s="24" t="s">
        <v>5</v>
      </c>
      <c r="E6" s="24" t="s">
        <v>4</v>
      </c>
      <c r="F6" s="24" t="s">
        <v>6</v>
      </c>
      <c r="G6" s="25" t="s">
        <v>41</v>
      </c>
      <c r="H6" s="24" t="s">
        <v>4</v>
      </c>
      <c r="I6" s="25" t="s">
        <v>7</v>
      </c>
      <c r="J6" s="24" t="s">
        <v>4</v>
      </c>
      <c r="K6" s="24" t="s">
        <v>8</v>
      </c>
    </row>
    <row r="7" spans="1:11" ht="15">
      <c r="A7" s="26"/>
      <c r="B7" s="27">
        <v>32185573729</v>
      </c>
      <c r="C7" s="27">
        <v>100</v>
      </c>
      <c r="D7" s="27">
        <v>48324685198</v>
      </c>
      <c r="E7" s="27">
        <v>100</v>
      </c>
      <c r="F7" s="28">
        <f>(B7-D7)/D7*100</f>
        <v>-33.39724077430296</v>
      </c>
      <c r="G7" s="27">
        <v>11559237456</v>
      </c>
      <c r="H7" s="27">
        <v>100</v>
      </c>
      <c r="I7" s="27">
        <v>16518673359</v>
      </c>
      <c r="J7" s="27">
        <v>100</v>
      </c>
      <c r="K7" s="28">
        <f>(G7-I7)/I7*100</f>
        <v>-30.023209462507538</v>
      </c>
    </row>
    <row r="9" spans="1:11" ht="15">
      <c r="A9" s="29" t="s">
        <v>42</v>
      </c>
      <c r="B9" s="1">
        <v>6537068837</v>
      </c>
      <c r="C9" s="2">
        <f>(B9/$B$7)*100</f>
        <v>20.310555567663965</v>
      </c>
      <c r="D9" s="3">
        <v>9685685053</v>
      </c>
      <c r="E9" s="2">
        <f>(D9/$D$7)*100</f>
        <v>20.042934606433523</v>
      </c>
      <c r="F9" s="4">
        <f>(B9-D9)/D9*100</f>
        <v>-32.507935151419794</v>
      </c>
      <c r="G9" s="3">
        <v>2412506771</v>
      </c>
      <c r="H9" s="2">
        <f>(G9/$G$7)*100</f>
        <v>20.87081245785596</v>
      </c>
      <c r="I9" s="3">
        <v>3438225889</v>
      </c>
      <c r="J9" s="2">
        <f>(I9/$I$7)*100</f>
        <v>20.814176866853078</v>
      </c>
      <c r="K9" s="4">
        <f>(G9-I9)/I9*100</f>
        <v>-29.832801890114556</v>
      </c>
    </row>
    <row r="10" spans="1:11" ht="15">
      <c r="A10" s="5" t="s">
        <v>32</v>
      </c>
      <c r="B10" s="1">
        <v>2435674447</v>
      </c>
      <c r="C10" s="2">
        <f>(B10/$B$7)*100</f>
        <v>7.567596798205891</v>
      </c>
      <c r="D10" s="3">
        <v>3216073040</v>
      </c>
      <c r="E10" s="2">
        <f>(D10/$D$7)*100</f>
        <v>6.65513500361737</v>
      </c>
      <c r="F10" s="4">
        <f>(B10-D10)/D10*100</f>
        <v>-24.265574298026515</v>
      </c>
      <c r="G10" s="3">
        <v>930437418</v>
      </c>
      <c r="H10" s="2">
        <f>(G10/$G$7)*100</f>
        <v>8.049297555670872</v>
      </c>
      <c r="I10" s="3">
        <v>1126997397</v>
      </c>
      <c r="J10" s="2">
        <f>(I10/$I$7)*100</f>
        <v>6.822566028802604</v>
      </c>
      <c r="K10" s="4">
        <f>(G10-I10)/I10*100</f>
        <v>-17.441032208524256</v>
      </c>
    </row>
    <row r="11" spans="1:11" ht="15">
      <c r="A11" s="9" t="s">
        <v>15</v>
      </c>
      <c r="B11" s="1">
        <v>1772573786</v>
      </c>
      <c r="C11" s="2">
        <f aca="true" t="shared" si="0" ref="C11:C46">(B11/$B$7)*100</f>
        <v>5.5073549439414435</v>
      </c>
      <c r="D11" s="3">
        <v>2558405463</v>
      </c>
      <c r="E11" s="2">
        <f aca="true" t="shared" si="1" ref="E11:E46">(D11/$D$7)*100</f>
        <v>5.294199957056076</v>
      </c>
      <c r="F11" s="4">
        <f aca="true" t="shared" si="2" ref="F11:F46">(B11-D11)/D11*100</f>
        <v>-30.715681637050974</v>
      </c>
      <c r="G11" s="3">
        <v>676667081</v>
      </c>
      <c r="H11" s="2">
        <f aca="true" t="shared" si="3" ref="H11:H46">(G11/$G$7)*100</f>
        <v>5.853907609180271</v>
      </c>
      <c r="I11" s="3">
        <v>1024390660</v>
      </c>
      <c r="J11" s="2">
        <f aca="true" t="shared" si="4" ref="J11:J46">(I11/$I$7)*100</f>
        <v>6.201409990602381</v>
      </c>
      <c r="K11" s="4">
        <f aca="true" t="shared" si="5" ref="K11:K46">(G11-I11)/I11*100</f>
        <v>-33.944430828762144</v>
      </c>
    </row>
    <row r="12" spans="1:11" ht="15">
      <c r="A12" s="10" t="s">
        <v>10</v>
      </c>
      <c r="B12" s="1">
        <v>2328820604</v>
      </c>
      <c r="C12" s="2">
        <f t="shared" si="0"/>
        <v>7.235603825516631</v>
      </c>
      <c r="D12" s="3">
        <v>3911206550</v>
      </c>
      <c r="E12" s="2">
        <f t="shared" si="1"/>
        <v>8.093599645760076</v>
      </c>
      <c r="F12" s="4">
        <f t="shared" si="2"/>
        <v>-40.457744324446374</v>
      </c>
      <c r="G12" s="3">
        <v>805402272</v>
      </c>
      <c r="H12" s="2">
        <f t="shared" si="3"/>
        <v>6.9676072930048125</v>
      </c>
      <c r="I12" s="3">
        <v>1286837832</v>
      </c>
      <c r="J12" s="2">
        <f t="shared" si="4"/>
        <v>7.790200847448091</v>
      </c>
      <c r="K12" s="4">
        <f t="shared" si="5"/>
        <v>-37.41229454310914</v>
      </c>
    </row>
    <row r="14" spans="1:11" ht="15">
      <c r="A14" s="29" t="s">
        <v>43</v>
      </c>
      <c r="B14" s="1">
        <v>18035778100</v>
      </c>
      <c r="C14" s="2">
        <f>(B14/$B$7)*100</f>
        <v>56.03683890136567</v>
      </c>
      <c r="D14" s="3">
        <v>25470680472</v>
      </c>
      <c r="E14" s="2">
        <f>(D14/$D$7)*100</f>
        <v>52.70739036920647</v>
      </c>
      <c r="F14" s="4">
        <f>(B14-D14)/D14*100</f>
        <v>-29.190042174857528</v>
      </c>
      <c r="G14" s="3">
        <v>6188561543</v>
      </c>
      <c r="H14" s="2">
        <f>(G14/$G$7)*100</f>
        <v>53.53780097135847</v>
      </c>
      <c r="I14" s="3">
        <v>8675938688</v>
      </c>
      <c r="J14" s="2">
        <f>(I14/$I$7)*100</f>
        <v>52.522006455639605</v>
      </c>
      <c r="K14" s="4">
        <f>(G14-I14)/I14*100</f>
        <v>-28.669833137944835</v>
      </c>
    </row>
    <row r="15" spans="1:11" ht="15">
      <c r="A15" s="5" t="s">
        <v>19</v>
      </c>
      <c r="B15" s="1">
        <v>928243140</v>
      </c>
      <c r="C15" s="2">
        <f t="shared" si="0"/>
        <v>2.884034778487201</v>
      </c>
      <c r="D15" s="3">
        <v>1465556408</v>
      </c>
      <c r="E15" s="2">
        <f t="shared" si="1"/>
        <v>3.032728308513957</v>
      </c>
      <c r="F15" s="4">
        <f t="shared" si="2"/>
        <v>-36.66274904650412</v>
      </c>
      <c r="G15" s="3">
        <v>311875876</v>
      </c>
      <c r="H15" s="2">
        <f t="shared" si="3"/>
        <v>2.6980661759666167</v>
      </c>
      <c r="I15" s="3">
        <v>527982279</v>
      </c>
      <c r="J15" s="2">
        <f t="shared" si="4"/>
        <v>3.1962753153680787</v>
      </c>
      <c r="K15" s="4">
        <f t="shared" si="5"/>
        <v>-40.93061672624812</v>
      </c>
    </row>
    <row r="16" spans="1:11" ht="15">
      <c r="A16" s="9" t="s">
        <v>31</v>
      </c>
      <c r="B16" s="1">
        <v>1716649821</v>
      </c>
      <c r="C16" s="2">
        <f t="shared" si="0"/>
        <v>5.333600188252217</v>
      </c>
      <c r="D16" s="3">
        <v>2192013768</v>
      </c>
      <c r="E16" s="2">
        <f t="shared" si="1"/>
        <v>4.536012514139917</v>
      </c>
      <c r="F16" s="4">
        <f t="shared" si="2"/>
        <v>-21.68617523938837</v>
      </c>
      <c r="G16" s="3">
        <v>569210774</v>
      </c>
      <c r="H16" s="2">
        <f t="shared" si="3"/>
        <v>4.924293459379904</v>
      </c>
      <c r="I16" s="3">
        <v>789873160</v>
      </c>
      <c r="J16" s="2">
        <f t="shared" si="4"/>
        <v>4.781698522839591</v>
      </c>
      <c r="K16" s="4">
        <f t="shared" si="5"/>
        <v>-27.9364329837464</v>
      </c>
    </row>
    <row r="17" spans="1:11" ht="15">
      <c r="A17" s="9" t="s">
        <v>17</v>
      </c>
      <c r="B17" s="1">
        <v>3233396026</v>
      </c>
      <c r="C17" s="2">
        <f t="shared" si="0"/>
        <v>10.04610342889936</v>
      </c>
      <c r="D17" s="3">
        <v>4295473495</v>
      </c>
      <c r="E17" s="2">
        <f t="shared" si="1"/>
        <v>8.888776983026835</v>
      </c>
      <c r="F17" s="4">
        <f t="shared" si="2"/>
        <v>-24.725503957509577</v>
      </c>
      <c r="G17" s="3">
        <v>1027895608</v>
      </c>
      <c r="H17" s="2">
        <f t="shared" si="3"/>
        <v>8.89241709855571</v>
      </c>
      <c r="I17" s="3">
        <v>1404708380</v>
      </c>
      <c r="J17" s="2">
        <f t="shared" si="4"/>
        <v>8.503760256477628</v>
      </c>
      <c r="K17" s="4">
        <f t="shared" si="5"/>
        <v>-26.824982136149856</v>
      </c>
    </row>
    <row r="18" spans="1:11" ht="15">
      <c r="A18" s="10" t="s">
        <v>30</v>
      </c>
      <c r="B18" s="1">
        <v>12157489113</v>
      </c>
      <c r="C18" s="2">
        <f t="shared" si="0"/>
        <v>37.773100505726894</v>
      </c>
      <c r="D18" s="3">
        <v>17517636801</v>
      </c>
      <c r="E18" s="2">
        <f t="shared" si="1"/>
        <v>36.24987256352577</v>
      </c>
      <c r="F18" s="4">
        <f t="shared" si="2"/>
        <v>-30.598577587212073</v>
      </c>
      <c r="G18" s="3">
        <v>4279579285</v>
      </c>
      <c r="H18" s="2">
        <f t="shared" si="3"/>
        <v>37.023024237456234</v>
      </c>
      <c r="I18" s="3">
        <v>5953374869</v>
      </c>
      <c r="J18" s="2">
        <f t="shared" si="4"/>
        <v>36.04027236095431</v>
      </c>
      <c r="K18" s="4">
        <f t="shared" si="5"/>
        <v>-28.115071213063906</v>
      </c>
    </row>
    <row r="20" spans="1:11" ht="15">
      <c r="A20" s="29" t="s">
        <v>44</v>
      </c>
      <c r="B20" s="1">
        <v>1899914510</v>
      </c>
      <c r="C20" s="2">
        <f>(B20/$B$7)*100</f>
        <v>5.903000288256878</v>
      </c>
      <c r="D20" s="3">
        <v>3435370043</v>
      </c>
      <c r="E20" s="2">
        <f>(D20/$D$7)*100</f>
        <v>7.108934137748254</v>
      </c>
      <c r="F20" s="4">
        <f>(B20-D20)/D20*100</f>
        <v>-44.69549171649454</v>
      </c>
      <c r="G20" s="3">
        <v>708826948</v>
      </c>
      <c r="H20" s="2">
        <f>(G20/$G$7)*100</f>
        <v>6.132125503071766</v>
      </c>
      <c r="I20" s="3">
        <v>1284590752</v>
      </c>
      <c r="J20" s="2">
        <f>(I20/$I$7)*100</f>
        <v>7.776597575858633</v>
      </c>
      <c r="K20" s="4">
        <f>(G20-I20)/I20*100</f>
        <v>-44.820796281117865</v>
      </c>
    </row>
    <row r="21" spans="1:11" ht="15">
      <c r="A21" s="5" t="s">
        <v>13</v>
      </c>
      <c r="B21" s="1">
        <v>403813</v>
      </c>
      <c r="C21" s="2">
        <f t="shared" si="0"/>
        <v>0.0012546397445019118</v>
      </c>
      <c r="D21" s="3">
        <v>1406537</v>
      </c>
      <c r="E21" s="2">
        <f t="shared" si="1"/>
        <v>0.0029105973359930173</v>
      </c>
      <c r="F21" s="4">
        <f t="shared" si="2"/>
        <v>-71.2902682261469</v>
      </c>
      <c r="G21" s="3">
        <v>119555</v>
      </c>
      <c r="H21" s="2">
        <f t="shared" si="3"/>
        <v>0.0010342810280962187</v>
      </c>
      <c r="I21" s="3">
        <v>268489</v>
      </c>
      <c r="J21" s="2">
        <f t="shared" si="4"/>
        <v>0.0016253666027830074</v>
      </c>
      <c r="K21" s="4">
        <f t="shared" si="5"/>
        <v>-55.47117386559598</v>
      </c>
    </row>
    <row r="22" spans="1:11" ht="15">
      <c r="A22" s="9" t="s">
        <v>26</v>
      </c>
      <c r="B22" s="1">
        <v>2952062</v>
      </c>
      <c r="C22" s="2">
        <f t="shared" si="0"/>
        <v>0.009172003658707873</v>
      </c>
      <c r="D22" s="3">
        <v>10234428</v>
      </c>
      <c r="E22" s="2">
        <f t="shared" si="1"/>
        <v>0.021178468019122387</v>
      </c>
      <c r="F22" s="4">
        <f t="shared" si="2"/>
        <v>-71.155574107317</v>
      </c>
      <c r="G22" s="3">
        <v>797918</v>
      </c>
      <c r="H22" s="2">
        <f t="shared" si="3"/>
        <v>0.006902860184655419</v>
      </c>
      <c r="I22" s="3">
        <v>3071083</v>
      </c>
      <c r="J22" s="2">
        <f t="shared" si="4"/>
        <v>0.018591583798869403</v>
      </c>
      <c r="K22" s="4">
        <f t="shared" si="5"/>
        <v>-74.01835118100031</v>
      </c>
    </row>
    <row r="23" spans="1:11" ht="15">
      <c r="A23" s="9" t="s">
        <v>35</v>
      </c>
      <c r="B23" s="1">
        <v>1430473974</v>
      </c>
      <c r="C23" s="2">
        <f t="shared" si="0"/>
        <v>4.444456967101094</v>
      </c>
      <c r="D23" s="3">
        <v>2931121242</v>
      </c>
      <c r="E23" s="2">
        <f t="shared" si="1"/>
        <v>6.065474053251172</v>
      </c>
      <c r="F23" s="4">
        <f t="shared" si="2"/>
        <v>-51.19703840623322</v>
      </c>
      <c r="G23" s="3">
        <v>467842541</v>
      </c>
      <c r="H23" s="2">
        <f t="shared" si="3"/>
        <v>4.0473477838035</v>
      </c>
      <c r="I23" s="3">
        <v>1081650550</v>
      </c>
      <c r="J23" s="2">
        <f t="shared" si="4"/>
        <v>6.548047330996322</v>
      </c>
      <c r="K23" s="4">
        <f t="shared" si="5"/>
        <v>-56.747348670048744</v>
      </c>
    </row>
    <row r="24" spans="1:11" ht="15">
      <c r="A24" s="9" t="s">
        <v>27</v>
      </c>
      <c r="B24" s="1">
        <v>322791965</v>
      </c>
      <c r="C24" s="2">
        <f t="shared" si="0"/>
        <v>1.0029088426941926</v>
      </c>
      <c r="D24" s="3">
        <v>284966010</v>
      </c>
      <c r="E24" s="2">
        <f t="shared" si="1"/>
        <v>0.5896903597662625</v>
      </c>
      <c r="F24" s="4">
        <f t="shared" si="2"/>
        <v>13.273847993309799</v>
      </c>
      <c r="G24" s="3">
        <v>185650741</v>
      </c>
      <c r="H24" s="2">
        <f t="shared" si="3"/>
        <v>1.60608121172937</v>
      </c>
      <c r="I24" s="3">
        <v>113354480</v>
      </c>
      <c r="J24" s="2">
        <f t="shared" si="4"/>
        <v>0.6862202401879941</v>
      </c>
      <c r="K24" s="4">
        <f t="shared" si="5"/>
        <v>63.778918133628245</v>
      </c>
    </row>
    <row r="25" spans="1:11" ht="15">
      <c r="A25" s="9" t="s">
        <v>29</v>
      </c>
      <c r="B25" s="1">
        <v>119999470</v>
      </c>
      <c r="C25" s="2">
        <f t="shared" si="0"/>
        <v>0.37283619987757904</v>
      </c>
      <c r="D25" s="3">
        <v>146869147</v>
      </c>
      <c r="E25" s="2">
        <f t="shared" si="1"/>
        <v>0.3039215804474158</v>
      </c>
      <c r="F25" s="4">
        <f t="shared" si="2"/>
        <v>-18.294977228947886</v>
      </c>
      <c r="G25" s="3">
        <v>41929983</v>
      </c>
      <c r="H25" s="2">
        <f t="shared" si="3"/>
        <v>0.36274004370621865</v>
      </c>
      <c r="I25" s="3">
        <v>57352084</v>
      </c>
      <c r="J25" s="2">
        <f t="shared" si="4"/>
        <v>0.3471954602743713</v>
      </c>
      <c r="K25" s="4">
        <f t="shared" si="5"/>
        <v>-26.8902190197657</v>
      </c>
    </row>
    <row r="26" spans="1:11" ht="15">
      <c r="A26" s="9" t="s">
        <v>28</v>
      </c>
      <c r="B26" s="1">
        <v>1860702</v>
      </c>
      <c r="C26" s="2">
        <f t="shared" si="0"/>
        <v>0.005781167723362537</v>
      </c>
      <c r="D26" s="3">
        <v>3036137</v>
      </c>
      <c r="E26" s="2">
        <f t="shared" si="1"/>
        <v>0.00628278691844568</v>
      </c>
      <c r="F26" s="4">
        <f t="shared" si="2"/>
        <v>-38.714820839771065</v>
      </c>
      <c r="G26" s="3">
        <v>219060</v>
      </c>
      <c r="H26" s="2">
        <f t="shared" si="3"/>
        <v>0.0018951077078730096</v>
      </c>
      <c r="I26" s="3">
        <v>1101920</v>
      </c>
      <c r="J26" s="2">
        <f t="shared" si="4"/>
        <v>0.006670753613513595</v>
      </c>
      <c r="K26" s="4">
        <f t="shared" si="5"/>
        <v>-80.12015391316974</v>
      </c>
    </row>
    <row r="27" spans="1:11" ht="15">
      <c r="A27" s="10" t="s">
        <v>21</v>
      </c>
      <c r="B27" s="1">
        <v>21432524</v>
      </c>
      <c r="C27" s="2">
        <f t="shared" si="0"/>
        <v>0.06659046745743968</v>
      </c>
      <c r="D27" s="3">
        <v>57736542</v>
      </c>
      <c r="E27" s="2">
        <f t="shared" si="1"/>
        <v>0.1194762920098433</v>
      </c>
      <c r="F27" s="4">
        <f t="shared" si="2"/>
        <v>-62.87875363231833</v>
      </c>
      <c r="G27" s="3">
        <v>12267150</v>
      </c>
      <c r="H27" s="2">
        <f t="shared" si="3"/>
        <v>0.10612421491205327</v>
      </c>
      <c r="I27" s="3">
        <v>27792146</v>
      </c>
      <c r="J27" s="2">
        <f t="shared" si="4"/>
        <v>0.16824684038478055</v>
      </c>
      <c r="K27" s="4">
        <f t="shared" si="5"/>
        <v>-55.86109111545399</v>
      </c>
    </row>
    <row r="29" spans="1:11" ht="15">
      <c r="A29" s="29" t="s">
        <v>45</v>
      </c>
      <c r="B29" s="1">
        <v>3627631289</v>
      </c>
      <c r="C29" s="2">
        <f>(B29/$B$7)*100</f>
        <v>11.27098531641651</v>
      </c>
      <c r="D29" s="3">
        <v>7130380400</v>
      </c>
      <c r="E29" s="2">
        <f>(D29/$D$7)*100</f>
        <v>14.755151266448607</v>
      </c>
      <c r="F29" s="4">
        <f>(B29-D29)/D29*100</f>
        <v>-49.12429512175816</v>
      </c>
      <c r="G29" s="3">
        <v>1513352361</v>
      </c>
      <c r="H29" s="2">
        <f>(G29/$G$7)*100</f>
        <v>13.092147010220568</v>
      </c>
      <c r="I29" s="3">
        <v>2248929104</v>
      </c>
      <c r="J29" s="2">
        <f>(I29/$I$7)*100</f>
        <v>13.614465611880982</v>
      </c>
      <c r="K29" s="4">
        <f>(G29-I29)/I29*100</f>
        <v>-32.70786712180856</v>
      </c>
    </row>
    <row r="30" spans="1:11" ht="15">
      <c r="A30" s="5" t="s">
        <v>33</v>
      </c>
      <c r="B30" s="1">
        <v>155523562</v>
      </c>
      <c r="C30" s="2">
        <f t="shared" si="0"/>
        <v>0.48320891623525547</v>
      </c>
      <c r="D30" s="3">
        <v>179589271</v>
      </c>
      <c r="E30" s="2">
        <f t="shared" si="1"/>
        <v>0.3716305036735813</v>
      </c>
      <c r="F30" s="4">
        <f t="shared" si="2"/>
        <v>-13.400415774280857</v>
      </c>
      <c r="G30" s="3">
        <v>74816511</v>
      </c>
      <c r="H30" s="2">
        <f t="shared" si="3"/>
        <v>0.6472443470842044</v>
      </c>
      <c r="I30" s="3">
        <v>67715506</v>
      </c>
      <c r="J30" s="2">
        <f t="shared" si="4"/>
        <v>0.4099330771203005</v>
      </c>
      <c r="K30" s="4">
        <f t="shared" si="5"/>
        <v>10.486527266000198</v>
      </c>
    </row>
    <row r="31" spans="1:11" ht="15">
      <c r="A31" s="9" t="s">
        <v>12</v>
      </c>
      <c r="B31" s="1">
        <v>1288208844</v>
      </c>
      <c r="C31" s="2">
        <f t="shared" si="0"/>
        <v>4.002441761164854</v>
      </c>
      <c r="D31" s="3">
        <v>2643348379</v>
      </c>
      <c r="E31" s="2">
        <f t="shared" si="1"/>
        <v>5.4699753721507935</v>
      </c>
      <c r="F31" s="4">
        <f t="shared" si="2"/>
        <v>-51.26602099692437</v>
      </c>
      <c r="G31" s="3">
        <v>433751333</v>
      </c>
      <c r="H31" s="2">
        <f t="shared" si="3"/>
        <v>3.7524216856956656</v>
      </c>
      <c r="I31" s="3">
        <v>963820248</v>
      </c>
      <c r="J31" s="2">
        <f t="shared" si="4"/>
        <v>5.834731561387006</v>
      </c>
      <c r="K31" s="4">
        <f t="shared" si="5"/>
        <v>-54.99665690775154</v>
      </c>
    </row>
    <row r="32" spans="1:11" ht="15">
      <c r="A32" s="9" t="s">
        <v>25</v>
      </c>
      <c r="B32" s="1">
        <v>500052573</v>
      </c>
      <c r="C32" s="2">
        <f t="shared" si="0"/>
        <v>1.553654370776185</v>
      </c>
      <c r="D32" s="3">
        <v>1011431065</v>
      </c>
      <c r="E32" s="2">
        <f t="shared" si="1"/>
        <v>2.0929904889310276</v>
      </c>
      <c r="F32" s="4">
        <f t="shared" si="2"/>
        <v>-50.55989574534178</v>
      </c>
      <c r="G32" s="3">
        <v>211629403</v>
      </c>
      <c r="H32" s="2">
        <f t="shared" si="3"/>
        <v>1.8308249467628206</v>
      </c>
      <c r="I32" s="3">
        <v>215077544</v>
      </c>
      <c r="J32" s="2">
        <f t="shared" si="4"/>
        <v>1.302026738623157</v>
      </c>
      <c r="K32" s="4">
        <f t="shared" si="5"/>
        <v>-1.6032082828693637</v>
      </c>
    </row>
    <row r="33" spans="1:11" ht="15">
      <c r="A33" s="9" t="s">
        <v>16</v>
      </c>
      <c r="B33" s="1">
        <v>616079561</v>
      </c>
      <c r="C33" s="2">
        <f t="shared" si="0"/>
        <v>1.9141481403666794</v>
      </c>
      <c r="D33" s="3">
        <v>1597248031</v>
      </c>
      <c r="E33" s="2">
        <f t="shared" si="1"/>
        <v>3.3052424955395363</v>
      </c>
      <c r="F33" s="4">
        <f t="shared" si="2"/>
        <v>-61.42868552392036</v>
      </c>
      <c r="G33" s="3">
        <v>411147316</v>
      </c>
      <c r="H33" s="2">
        <f t="shared" si="3"/>
        <v>3.556872307235004</v>
      </c>
      <c r="I33" s="3">
        <v>369790414</v>
      </c>
      <c r="J33" s="2">
        <f t="shared" si="4"/>
        <v>2.238620535459188</v>
      </c>
      <c r="K33" s="4">
        <f t="shared" si="5"/>
        <v>11.18387617262572</v>
      </c>
    </row>
    <row r="34" spans="1:11" ht="15">
      <c r="A34" s="9" t="s">
        <v>23</v>
      </c>
      <c r="B34" s="1">
        <v>69672231</v>
      </c>
      <c r="C34" s="2">
        <f t="shared" si="0"/>
        <v>0.21647037143608097</v>
      </c>
      <c r="D34" s="3">
        <v>148332999</v>
      </c>
      <c r="E34" s="2">
        <f t="shared" si="1"/>
        <v>0.30695078176347645</v>
      </c>
      <c r="F34" s="4">
        <f t="shared" si="2"/>
        <v>-53.029850761663624</v>
      </c>
      <c r="G34" s="3">
        <v>22820862</v>
      </c>
      <c r="H34" s="2">
        <f t="shared" si="3"/>
        <v>0.19742532400486745</v>
      </c>
      <c r="I34" s="3">
        <v>55772902</v>
      </c>
      <c r="J34" s="2">
        <f t="shared" si="4"/>
        <v>0.3376354794836645</v>
      </c>
      <c r="K34" s="4">
        <f t="shared" si="5"/>
        <v>-59.08252721007775</v>
      </c>
    </row>
    <row r="35" spans="1:11" ht="15">
      <c r="A35" s="9" t="s">
        <v>22</v>
      </c>
      <c r="B35" s="1">
        <v>917907643</v>
      </c>
      <c r="C35" s="2">
        <f t="shared" si="0"/>
        <v>2.851922574780584</v>
      </c>
      <c r="D35" s="3">
        <v>1408353180</v>
      </c>
      <c r="E35" s="2">
        <f t="shared" si="1"/>
        <v>2.9143556222447717</v>
      </c>
      <c r="F35" s="4">
        <f t="shared" si="2"/>
        <v>-34.824044420448566</v>
      </c>
      <c r="G35" s="3">
        <v>329130061</v>
      </c>
      <c r="H35" s="2">
        <f t="shared" si="3"/>
        <v>2.8473336779595266</v>
      </c>
      <c r="I35" s="3">
        <v>525573167</v>
      </c>
      <c r="J35" s="2">
        <f t="shared" si="4"/>
        <v>3.181691141762591</v>
      </c>
      <c r="K35" s="4">
        <f t="shared" si="5"/>
        <v>-37.37692833926584</v>
      </c>
    </row>
    <row r="36" spans="1:11" ht="15">
      <c r="A36" s="9" t="s">
        <v>14</v>
      </c>
      <c r="B36" s="1">
        <v>13490697</v>
      </c>
      <c r="C36" s="2">
        <f t="shared" si="0"/>
        <v>0.04191535348597669</v>
      </c>
      <c r="D36" s="3">
        <v>45590851</v>
      </c>
      <c r="E36" s="2">
        <f t="shared" si="1"/>
        <v>0.0943427790852673</v>
      </c>
      <c r="F36" s="4">
        <f t="shared" si="2"/>
        <v>-70.40920117942085</v>
      </c>
      <c r="G36" s="3">
        <v>7094194</v>
      </c>
      <c r="H36" s="2">
        <f t="shared" si="3"/>
        <v>0.06137250858461818</v>
      </c>
      <c r="I36" s="3">
        <v>18372506</v>
      </c>
      <c r="J36" s="2">
        <f t="shared" si="4"/>
        <v>0.11122264845796447</v>
      </c>
      <c r="K36" s="4">
        <f t="shared" si="5"/>
        <v>-61.386900622049055</v>
      </c>
    </row>
    <row r="37" spans="1:11" ht="15">
      <c r="A37" s="9" t="s">
        <v>11</v>
      </c>
      <c r="B37" s="1">
        <v>33606771</v>
      </c>
      <c r="C37" s="2">
        <f t="shared" si="0"/>
        <v>0.10441563441735222</v>
      </c>
      <c r="D37" s="3">
        <v>44790106</v>
      </c>
      <c r="E37" s="2">
        <f t="shared" si="1"/>
        <v>0.09268576880838889</v>
      </c>
      <c r="F37" s="4">
        <f t="shared" si="2"/>
        <v>-24.968315547188034</v>
      </c>
      <c r="G37" s="3">
        <v>12462036</v>
      </c>
      <c r="H37" s="2">
        <f t="shared" si="3"/>
        <v>0.10781019117771812</v>
      </c>
      <c r="I37" s="3">
        <v>13263494</v>
      </c>
      <c r="J37" s="2">
        <f t="shared" si="4"/>
        <v>0.08029394196340559</v>
      </c>
      <c r="K37" s="4">
        <f t="shared" si="5"/>
        <v>-6.0425857620925525</v>
      </c>
    </row>
    <row r="38" spans="1:11" ht="15">
      <c r="A38" s="10" t="s">
        <v>36</v>
      </c>
      <c r="B38" s="1">
        <v>33089407</v>
      </c>
      <c r="C38" s="2">
        <f t="shared" si="0"/>
        <v>0.10280819375354376</v>
      </c>
      <c r="D38" s="3">
        <v>51696518</v>
      </c>
      <c r="E38" s="2">
        <f t="shared" si="1"/>
        <v>0.1069774542517652</v>
      </c>
      <c r="F38" s="4">
        <f t="shared" si="2"/>
        <v>-35.99296765016166</v>
      </c>
      <c r="G38" s="3">
        <v>10500645</v>
      </c>
      <c r="H38" s="2">
        <f t="shared" si="3"/>
        <v>0.09084202171614252</v>
      </c>
      <c r="I38" s="3">
        <v>19543323</v>
      </c>
      <c r="J38" s="2">
        <f t="shared" si="4"/>
        <v>0.11831048762370532</v>
      </c>
      <c r="K38" s="4">
        <f t="shared" si="5"/>
        <v>-46.2699101887637</v>
      </c>
    </row>
    <row r="40" spans="1:11" ht="15">
      <c r="A40" s="30" t="s">
        <v>46</v>
      </c>
      <c r="B40" s="1">
        <v>2085180993</v>
      </c>
      <c r="C40" s="2">
        <f>(B40/$B$7)*100</f>
        <v>6.478619926296981</v>
      </c>
      <c r="D40" s="3">
        <v>2562170155</v>
      </c>
      <c r="E40" s="2">
        <f>(D40/$D$7)*100</f>
        <v>5.301990368901648</v>
      </c>
      <c r="F40" s="4">
        <f>(B40-D40)/D40*100</f>
        <v>-18.616607529721225</v>
      </c>
      <c r="G40" s="3">
        <v>735989833</v>
      </c>
      <c r="H40" s="2">
        <f>(G40/$G$7)*100</f>
        <v>6.367114057493241</v>
      </c>
      <c r="I40" s="3">
        <v>855616414</v>
      </c>
      <c r="J40" s="2">
        <f>(I40/$I$7)*100</f>
        <v>5.1796920697256095</v>
      </c>
      <c r="K40" s="4">
        <f>(G40-I40)/I40*100</f>
        <v>-13.981333111732472</v>
      </c>
    </row>
    <row r="41" spans="1:11" ht="15">
      <c r="A41" s="5" t="s">
        <v>24</v>
      </c>
      <c r="B41" s="1">
        <v>518407999</v>
      </c>
      <c r="C41" s="2">
        <f>(B41/$B$7)*100</f>
        <v>1.6106843499667105</v>
      </c>
      <c r="D41" s="3">
        <v>300004925</v>
      </c>
      <c r="E41" s="2">
        <f>(D41/$D$7)*100</f>
        <v>0.6208109246253636</v>
      </c>
      <c r="F41" s="4">
        <f>(B41-D41)/D41*100</f>
        <v>72.79982953613178</v>
      </c>
      <c r="G41" s="3">
        <v>162061295</v>
      </c>
      <c r="H41" s="2">
        <f>(G41/$G$7)*100</f>
        <v>1.4020067986048645</v>
      </c>
      <c r="I41" s="3">
        <v>89734934</v>
      </c>
      <c r="J41" s="2">
        <f>(I41/$I$7)*100</f>
        <v>0.5432332975523667</v>
      </c>
      <c r="K41" s="4">
        <f>(G41-I41)/I41*100</f>
        <v>80.60000467599386</v>
      </c>
    </row>
    <row r="42" spans="1:11" ht="15">
      <c r="A42" s="9" t="s">
        <v>20</v>
      </c>
      <c r="B42" s="1">
        <v>682399765</v>
      </c>
      <c r="C42" s="2">
        <f>(B42/$B$7)*100</f>
        <v>2.1202038240664973</v>
      </c>
      <c r="D42" s="3">
        <v>840256118</v>
      </c>
      <c r="E42" s="2">
        <f>(D42/$D$7)*100</f>
        <v>1.7387720469512244</v>
      </c>
      <c r="F42" s="4">
        <f>(B42-D42)/D42*100</f>
        <v>-18.786694868194935</v>
      </c>
      <c r="G42" s="3">
        <v>248540091</v>
      </c>
      <c r="H42" s="2">
        <f>(G42/$G$7)*100</f>
        <v>2.150142619234727</v>
      </c>
      <c r="I42" s="3">
        <v>344134223</v>
      </c>
      <c r="J42" s="2">
        <f>(I42/$I$7)*100</f>
        <v>2.083304243149179</v>
      </c>
      <c r="K42" s="4">
        <f>(G42-I42)/I42*100</f>
        <v>-27.778153293402614</v>
      </c>
    </row>
    <row r="43" spans="1:11" ht="15">
      <c r="A43" s="9" t="s">
        <v>34</v>
      </c>
      <c r="B43" s="5">
        <v>290532975</v>
      </c>
      <c r="C43" s="6">
        <f>(B43/$B$7)*100</f>
        <v>0.902680739657664</v>
      </c>
      <c r="D43" s="7">
        <v>352595821</v>
      </c>
      <c r="E43" s="6">
        <f>(D43/$D$7)*100</f>
        <v>0.7296391472708296</v>
      </c>
      <c r="F43" s="8">
        <f>(B43-D43)/D43*100</f>
        <v>-17.60169641942523</v>
      </c>
      <c r="G43" s="7">
        <v>134815723</v>
      </c>
      <c r="H43" s="6">
        <f>(G43/$G$7)*100</f>
        <v>1.1663029115300494</v>
      </c>
      <c r="I43" s="7">
        <v>88738204</v>
      </c>
      <c r="J43" s="6">
        <f>(I43/$I$7)*100</f>
        <v>0.5371993384181307</v>
      </c>
      <c r="K43" s="8">
        <f>(G43-I43)/I43*100</f>
        <v>51.9252327892505</v>
      </c>
    </row>
    <row r="44" spans="1:11" ht="15">
      <c r="A44" s="1" t="s">
        <v>18</v>
      </c>
      <c r="B44" s="1">
        <v>593840254</v>
      </c>
      <c r="C44" s="2">
        <f>(B44/$B$7)*100</f>
        <v>1.8450510126061082</v>
      </c>
      <c r="D44" s="3">
        <v>1069313291</v>
      </c>
      <c r="E44" s="2">
        <f>(D44/$D$7)*100</f>
        <v>2.21276825005423</v>
      </c>
      <c r="F44" s="4">
        <f>(B44-D44)/D44*100</f>
        <v>-44.465269533435546</v>
      </c>
      <c r="G44" s="3">
        <v>190572724</v>
      </c>
      <c r="H44" s="2">
        <f>(G44/$G$7)*100</f>
        <v>1.6486617281235996</v>
      </c>
      <c r="I44" s="3">
        <v>333009053</v>
      </c>
      <c r="J44" s="2">
        <f>(I44/$I$7)*100</f>
        <v>2.015955190605933</v>
      </c>
      <c r="K44" s="4">
        <f>(G44-I44)/I44*100</f>
        <v>-42.772509550964074</v>
      </c>
    </row>
    <row r="45" spans="1:11" ht="15">
      <c r="A45" s="12"/>
      <c r="B45" s="12"/>
      <c r="C45" s="13"/>
      <c r="D45" s="14"/>
      <c r="E45" s="13"/>
      <c r="F45" s="15"/>
      <c r="G45" s="14"/>
      <c r="H45" s="13"/>
      <c r="I45" s="14"/>
      <c r="J45" s="13"/>
      <c r="K45" s="15"/>
    </row>
    <row r="46" spans="1:11" ht="15">
      <c r="A46" s="30" t="s">
        <v>47</v>
      </c>
      <c r="B46" s="1">
        <v>0</v>
      </c>
      <c r="C46" s="2">
        <f t="shared" si="0"/>
        <v>0</v>
      </c>
      <c r="D46" s="3">
        <v>40399075</v>
      </c>
      <c r="E46" s="2">
        <f t="shared" si="1"/>
        <v>0.08359925126148983</v>
      </c>
      <c r="F46" s="4">
        <f t="shared" si="2"/>
        <v>-100</v>
      </c>
      <c r="G46" s="3">
        <v>0</v>
      </c>
      <c r="H46" s="2">
        <f t="shared" si="3"/>
        <v>0</v>
      </c>
      <c r="I46" s="3">
        <v>15372512</v>
      </c>
      <c r="J46" s="2">
        <f t="shared" si="4"/>
        <v>0.09306142004209117</v>
      </c>
      <c r="K46" s="4">
        <f t="shared" si="5"/>
        <v>-100</v>
      </c>
    </row>
  </sheetData>
  <sheetProtection/>
  <mergeCells count="2">
    <mergeCell ref="G5:K5"/>
    <mergeCell ref="B5:F5"/>
  </mergeCells>
  <printOptions/>
  <pageMargins left="0.2362204724409449" right="0.2362204724409449" top="0.7480314960629921" bottom="0.7480314960629921" header="0.31496062992125984" footer="0.31496062992125984"/>
  <pageSetup orientation="portrait" paperSize="9" scale="94" r:id="rId1"/>
  <headerFooter>
    <oddFooter>&amp;CBCI012r</oddFooter>
  </headerFooter>
  <ignoredErrors>
    <ignoredError sqref="H37:H38 C37:C38 H46 C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2016-04-05T20:41:35Z</cp:lastPrinted>
  <dcterms:created xsi:type="dcterms:W3CDTF">2016-03-08T20:21:06Z</dcterms:created>
  <dcterms:modified xsi:type="dcterms:W3CDTF">2016-04-06T19:27:47Z</dcterms:modified>
  <cp:category/>
  <cp:version/>
  <cp:contentType/>
  <cp:contentStatus/>
</cp:coreProperties>
</file>