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0940" windowHeight="9930" activeTab="0"/>
  </bookViews>
  <sheets>
    <sheet name="BCE004" sheetId="1" r:id="rId1"/>
  </sheets>
  <definedNames/>
  <calcPr fullCalcOnLoad="1"/>
</workbook>
</file>

<file path=xl/sharedStrings.xml><?xml version="1.0" encoding="utf-8"?>
<sst xmlns="http://schemas.openxmlformats.org/spreadsheetml/2006/main" count="32" uniqueCount="16">
  <si>
    <t>TOTAL</t>
  </si>
  <si>
    <t>US$ FOB</t>
  </si>
  <si>
    <t>Part. %</t>
  </si>
  <si>
    <t>BASICOS</t>
  </si>
  <si>
    <t>SEMIMANUF.</t>
  </si>
  <si>
    <t>MANUF.</t>
  </si>
  <si>
    <t>OP.ESPECIAIS</t>
  </si>
  <si>
    <t>VARIAÇÃO RELATIVA SOBRE ANO ANTERIOR</t>
  </si>
  <si>
    <t>ANO</t>
  </si>
  <si>
    <t>EXPORTAÇÃO BRASILEIRA</t>
  </si>
  <si>
    <t>POR FATOR AGREGADO</t>
  </si>
  <si>
    <t>ABRIL</t>
  </si>
  <si>
    <t>MINISTÉRIO DO DESENVOLVIMENTO</t>
  </si>
  <si>
    <t>SECRETARIA DE COMÉRCIO EXTERIOR</t>
  </si>
  <si>
    <t>_</t>
  </si>
  <si>
    <t>BCE004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</si>
</sst>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#,##0.00_ ;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6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3" fontId="38" fillId="0" borderId="0" xfId="0" applyNumberFormat="1" applyFont="1" applyAlignment="1">
      <alignment horizontal="right" vertical="center" wrapText="1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69" fontId="38" fillId="0" borderId="0" xfId="0" applyNumberFormat="1" applyFont="1" applyAlignment="1">
      <alignment vertical="center"/>
    </xf>
    <xf numFmtId="169" fontId="38" fillId="0" borderId="0" xfId="60" applyNumberFormat="1" applyFont="1" applyAlignment="1">
      <alignment vertical="center"/>
    </xf>
    <xf numFmtId="43" fontId="38" fillId="0" borderId="0" xfId="60" applyFont="1" applyAlignment="1">
      <alignment horizontal="right" vertical="center" wrapText="1"/>
    </xf>
    <xf numFmtId="43" fontId="38" fillId="0" borderId="0" xfId="60" applyFont="1" applyAlignment="1">
      <alignment vertical="center"/>
    </xf>
    <xf numFmtId="4" fontId="38" fillId="0" borderId="0" xfId="60" applyNumberFormat="1" applyFont="1" applyAlignment="1">
      <alignment horizontal="right" vertical="center" wrapText="1"/>
    </xf>
    <xf numFmtId="170" fontId="38" fillId="0" borderId="0" xfId="60" applyNumberFormat="1" applyFont="1" applyAlignment="1">
      <alignment horizontal="right" vertical="center" wrapText="1"/>
    </xf>
    <xf numFmtId="0" fontId="37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0" fontId="41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PageLayoutView="0" workbookViewId="0" topLeftCell="A1">
      <selection activeCell="O15" sqref="O15"/>
    </sheetView>
  </sheetViews>
  <sheetFormatPr defaultColWidth="9.140625" defaultRowHeight="15"/>
  <cols>
    <col min="1" max="1" width="7.140625" style="4" customWidth="1"/>
    <col min="2" max="2" width="12.57421875" style="4" bestFit="1" customWidth="1"/>
    <col min="3" max="3" width="11.7109375" style="4" bestFit="1" customWidth="1"/>
    <col min="4" max="4" width="6.421875" style="4" bestFit="1" customWidth="1"/>
    <col min="5" max="5" width="11.7109375" style="4" bestFit="1" customWidth="1"/>
    <col min="6" max="6" width="6.421875" style="4" bestFit="1" customWidth="1"/>
    <col min="7" max="7" width="11.7109375" style="4" bestFit="1" customWidth="1"/>
    <col min="8" max="8" width="6.421875" style="4" bestFit="1" customWidth="1"/>
    <col min="9" max="9" width="10.421875" style="4" bestFit="1" customWidth="1"/>
    <col min="10" max="10" width="6.421875" style="4" bestFit="1" customWidth="1"/>
    <col min="11" max="11" width="4.00390625" style="4" customWidth="1"/>
    <col min="12" max="12" width="6.57421875" style="4" bestFit="1" customWidth="1"/>
    <col min="13" max="13" width="8.57421875" style="4" bestFit="1" customWidth="1"/>
    <col min="14" max="14" width="11.00390625" style="4" bestFit="1" customWidth="1"/>
    <col min="15" max="15" width="8.28125" style="4" bestFit="1" customWidth="1"/>
    <col min="16" max="16" width="11.28125" style="4" bestFit="1" customWidth="1"/>
    <col min="17" max="16384" width="9.140625" style="4" customWidth="1"/>
  </cols>
  <sheetData>
    <row r="1" spans="1:16" ht="15.75">
      <c r="A1" s="13" t="s">
        <v>12</v>
      </c>
      <c r="F1" s="14" t="s">
        <v>9</v>
      </c>
      <c r="P1" s="15" t="s">
        <v>15</v>
      </c>
    </row>
    <row r="2" spans="1:6" ht="15.75">
      <c r="A2" s="13" t="s">
        <v>13</v>
      </c>
      <c r="F2" s="14" t="s">
        <v>10</v>
      </c>
    </row>
    <row r="3" ht="15.75">
      <c r="F3" s="14" t="s">
        <v>1</v>
      </c>
    </row>
    <row r="4" ht="15.75">
      <c r="F4" s="14" t="s">
        <v>11</v>
      </c>
    </row>
    <row r="6" ht="15.75" thickBot="1"/>
    <row r="7" spans="1:16" ht="15.75" thickBot="1">
      <c r="A7" s="5"/>
      <c r="B7" s="16"/>
      <c r="C7" s="17" t="s">
        <v>3</v>
      </c>
      <c r="D7" s="18"/>
      <c r="E7" s="17" t="s">
        <v>4</v>
      </c>
      <c r="F7" s="18"/>
      <c r="G7" s="17" t="s">
        <v>5</v>
      </c>
      <c r="H7" s="18"/>
      <c r="I7" s="17" t="s">
        <v>6</v>
      </c>
      <c r="J7" s="18"/>
      <c r="K7" s="16"/>
      <c r="L7" s="17" t="s">
        <v>7</v>
      </c>
      <c r="M7" s="21"/>
      <c r="N7" s="21"/>
      <c r="O7" s="21"/>
      <c r="P7" s="18"/>
    </row>
    <row r="8" spans="1:16" ht="15.75" thickBot="1">
      <c r="A8" s="24" t="s">
        <v>8</v>
      </c>
      <c r="B8" s="23" t="s">
        <v>0</v>
      </c>
      <c r="C8" s="19" t="s">
        <v>1</v>
      </c>
      <c r="D8" s="20" t="s">
        <v>2</v>
      </c>
      <c r="E8" s="19" t="s">
        <v>1</v>
      </c>
      <c r="F8" s="20" t="s">
        <v>2</v>
      </c>
      <c r="G8" s="19" t="s">
        <v>1</v>
      </c>
      <c r="H8" s="20" t="s">
        <v>2</v>
      </c>
      <c r="I8" s="19" t="s">
        <v>1</v>
      </c>
      <c r="J8" s="20" t="s">
        <v>2</v>
      </c>
      <c r="K8" s="16"/>
      <c r="L8" s="19" t="s">
        <v>0</v>
      </c>
      <c r="M8" s="22" t="s">
        <v>3</v>
      </c>
      <c r="N8" s="22" t="s">
        <v>4</v>
      </c>
      <c r="O8" s="22" t="s">
        <v>5</v>
      </c>
      <c r="P8" s="20" t="s">
        <v>6</v>
      </c>
    </row>
    <row r="10" spans="1:16" ht="15">
      <c r="A10" s="3">
        <v>1997</v>
      </c>
      <c r="B10" s="1">
        <v>4624474456</v>
      </c>
      <c r="C10" s="1">
        <v>1609666961</v>
      </c>
      <c r="D10" s="9">
        <v>34.81</v>
      </c>
      <c r="E10" s="1">
        <v>718943847</v>
      </c>
      <c r="F10" s="2">
        <v>15.55</v>
      </c>
      <c r="G10" s="1">
        <v>2238280439</v>
      </c>
      <c r="H10" s="9">
        <v>48.4</v>
      </c>
      <c r="I10" s="1">
        <v>57583209</v>
      </c>
      <c r="J10" s="9">
        <v>1.25</v>
      </c>
      <c r="K10" s="6"/>
      <c r="L10" s="11" t="s">
        <v>14</v>
      </c>
      <c r="M10" s="11" t="s">
        <v>14</v>
      </c>
      <c r="N10" s="11" t="s">
        <v>14</v>
      </c>
      <c r="O10" s="11" t="s">
        <v>14</v>
      </c>
      <c r="P10" s="11" t="s">
        <v>14</v>
      </c>
    </row>
    <row r="11" spans="1:16" ht="15">
      <c r="A11" s="3">
        <v>1998</v>
      </c>
      <c r="B11" s="1">
        <v>4576580125</v>
      </c>
      <c r="C11" s="1">
        <v>1332289904</v>
      </c>
      <c r="D11" s="9">
        <v>29.11</v>
      </c>
      <c r="E11" s="1">
        <v>697563859</v>
      </c>
      <c r="F11" s="2">
        <v>15.24</v>
      </c>
      <c r="G11" s="1">
        <v>2483035124</v>
      </c>
      <c r="H11" s="9">
        <v>54.26</v>
      </c>
      <c r="I11" s="1">
        <v>63691238</v>
      </c>
      <c r="J11" s="9">
        <v>1.39</v>
      </c>
      <c r="K11" s="6"/>
      <c r="L11" s="12">
        <f>(B11-B10)/B10*100</f>
        <v>-1.035670787149873</v>
      </c>
      <c r="M11" s="12">
        <f>(C11-C10)/C10*100</f>
        <v>-17.231953175437013</v>
      </c>
      <c r="N11" s="12">
        <f>(E11-E10)/E10*100</f>
        <v>-2.9738049903638717</v>
      </c>
      <c r="O11" s="12">
        <f>-(G11-G10)/G10*100</f>
        <v>-10.934942768357903</v>
      </c>
      <c r="P11" s="12">
        <f>(I11-I10)/I10*100</f>
        <v>10.607309155000374</v>
      </c>
    </row>
    <row r="12" spans="1:16" ht="15">
      <c r="A12" s="3">
        <v>1999</v>
      </c>
      <c r="B12" s="1">
        <v>3706750870</v>
      </c>
      <c r="C12" s="1">
        <v>988851228</v>
      </c>
      <c r="D12" s="9">
        <v>26.68</v>
      </c>
      <c r="E12" s="1">
        <v>557385400</v>
      </c>
      <c r="F12" s="2">
        <v>15.04</v>
      </c>
      <c r="G12" s="1">
        <v>2094489846</v>
      </c>
      <c r="H12" s="9">
        <v>56.5</v>
      </c>
      <c r="I12" s="1">
        <v>66024396</v>
      </c>
      <c r="J12" s="9">
        <v>1.78</v>
      </c>
      <c r="K12" s="6"/>
      <c r="L12" s="12">
        <f aca="true" t="shared" si="0" ref="L12:L29">(B12-B11)/B11*100</f>
        <v>-19.006096937940097</v>
      </c>
      <c r="M12" s="12">
        <f aca="true" t="shared" si="1" ref="M12:M29">(C12-C11)/C11*100</f>
        <v>-25.778073898847172</v>
      </c>
      <c r="N12" s="12">
        <f aca="true" t="shared" si="2" ref="N12:N29">(E12-E11)/E11*100</f>
        <v>-20.095430288053386</v>
      </c>
      <c r="O12" s="12">
        <f aca="true" t="shared" si="3" ref="O12:O29">-(G12-G11)/G11*100</f>
        <v>15.647997655952611</v>
      </c>
      <c r="P12" s="12">
        <f aca="true" t="shared" si="4" ref="P12:P29">(I12-I11)/I11*100</f>
        <v>3.6632322957829775</v>
      </c>
    </row>
    <row r="13" spans="1:16" ht="15">
      <c r="A13" s="3">
        <v>2000</v>
      </c>
      <c r="B13" s="1">
        <v>4183741237</v>
      </c>
      <c r="C13" s="1">
        <v>1084762840</v>
      </c>
      <c r="D13" s="9">
        <v>25.93</v>
      </c>
      <c r="E13" s="1">
        <v>602912066</v>
      </c>
      <c r="F13" s="2">
        <v>14.41</v>
      </c>
      <c r="G13" s="1">
        <v>2420484376</v>
      </c>
      <c r="H13" s="9">
        <v>57.85</v>
      </c>
      <c r="I13" s="1">
        <v>75581955</v>
      </c>
      <c r="J13" s="9">
        <v>1.81</v>
      </c>
      <c r="K13" s="6"/>
      <c r="L13" s="12">
        <f t="shared" si="0"/>
        <v>12.868152830567759</v>
      </c>
      <c r="M13" s="12">
        <f t="shared" si="1"/>
        <v>9.699296444621496</v>
      </c>
      <c r="N13" s="12">
        <f t="shared" si="2"/>
        <v>8.167897113917947</v>
      </c>
      <c r="O13" s="12">
        <f t="shared" si="3"/>
        <v>-15.564388178943695</v>
      </c>
      <c r="P13" s="12">
        <f t="shared" si="4"/>
        <v>14.475799218216249</v>
      </c>
    </row>
    <row r="14" spans="1:16" ht="15">
      <c r="A14" s="3">
        <v>2001</v>
      </c>
      <c r="B14" s="1">
        <v>4735323043</v>
      </c>
      <c r="C14" s="1">
        <v>1288282183</v>
      </c>
      <c r="D14" s="9">
        <v>27.21</v>
      </c>
      <c r="E14" s="1">
        <v>560341445</v>
      </c>
      <c r="F14" s="2">
        <v>11.83</v>
      </c>
      <c r="G14" s="1">
        <v>2760778072</v>
      </c>
      <c r="H14" s="9">
        <v>58.3</v>
      </c>
      <c r="I14" s="1">
        <v>125921343</v>
      </c>
      <c r="J14" s="9">
        <v>2.66</v>
      </c>
      <c r="K14" s="6"/>
      <c r="L14" s="12">
        <f t="shared" si="0"/>
        <v>13.183936929988482</v>
      </c>
      <c r="M14" s="12">
        <f t="shared" si="1"/>
        <v>18.761644065904765</v>
      </c>
      <c r="N14" s="12">
        <f t="shared" si="2"/>
        <v>-7.060834141607641</v>
      </c>
      <c r="O14" s="12">
        <f t="shared" si="3"/>
        <v>-14.058909009045387</v>
      </c>
      <c r="P14" s="12">
        <f t="shared" si="4"/>
        <v>66.60238941953803</v>
      </c>
    </row>
    <row r="15" spans="1:16" ht="15">
      <c r="A15" s="3">
        <v>2002</v>
      </c>
      <c r="B15" s="1">
        <v>4647813517</v>
      </c>
      <c r="C15" s="1">
        <v>1305342440</v>
      </c>
      <c r="D15" s="9">
        <v>28.09</v>
      </c>
      <c r="E15" s="1">
        <v>588329694</v>
      </c>
      <c r="F15" s="2">
        <v>12.66</v>
      </c>
      <c r="G15" s="1">
        <v>2662070348</v>
      </c>
      <c r="H15" s="9">
        <v>57.28</v>
      </c>
      <c r="I15" s="1">
        <v>92071035</v>
      </c>
      <c r="J15" s="9">
        <v>1.98</v>
      </c>
      <c r="K15" s="6"/>
      <c r="L15" s="12">
        <f t="shared" si="0"/>
        <v>-1.8480159686119224</v>
      </c>
      <c r="M15" s="12">
        <f t="shared" si="1"/>
        <v>1.3242639869684512</v>
      </c>
      <c r="N15" s="12">
        <f t="shared" si="2"/>
        <v>4.994856127409958</v>
      </c>
      <c r="O15" s="12">
        <f t="shared" si="3"/>
        <v>3.575358881653708</v>
      </c>
      <c r="P15" s="12">
        <f t="shared" si="4"/>
        <v>-26.88210528377227</v>
      </c>
    </row>
    <row r="16" spans="1:16" ht="15">
      <c r="A16" s="3">
        <v>2003</v>
      </c>
      <c r="B16" s="1">
        <v>5720005413</v>
      </c>
      <c r="C16" s="1">
        <v>1785201636</v>
      </c>
      <c r="D16" s="9">
        <v>31.21</v>
      </c>
      <c r="E16" s="1">
        <v>697796624</v>
      </c>
      <c r="F16" s="2">
        <v>12.2</v>
      </c>
      <c r="G16" s="1">
        <v>3097084269</v>
      </c>
      <c r="H16" s="9">
        <v>54.14</v>
      </c>
      <c r="I16" s="1">
        <v>139922884</v>
      </c>
      <c r="J16" s="9">
        <v>2.45</v>
      </c>
      <c r="K16" s="6"/>
      <c r="L16" s="12">
        <f t="shared" si="0"/>
        <v>23.06873741982794</v>
      </c>
      <c r="M16" s="12">
        <f t="shared" si="1"/>
        <v>36.76117325963906</v>
      </c>
      <c r="N16" s="12">
        <f t="shared" si="2"/>
        <v>18.606392149909063</v>
      </c>
      <c r="O16" s="12">
        <f t="shared" si="3"/>
        <v>-16.341188027837948</v>
      </c>
      <c r="P16" s="12">
        <f t="shared" si="4"/>
        <v>51.97275017056124</v>
      </c>
    </row>
    <row r="17" spans="1:16" ht="15">
      <c r="A17" s="3">
        <v>2004</v>
      </c>
      <c r="B17" s="1">
        <v>6606292414</v>
      </c>
      <c r="C17" s="1">
        <v>1898813260</v>
      </c>
      <c r="D17" s="9">
        <v>28.74</v>
      </c>
      <c r="E17" s="1">
        <v>790874715</v>
      </c>
      <c r="F17" s="2">
        <v>11.97</v>
      </c>
      <c r="G17" s="1">
        <v>3823521892</v>
      </c>
      <c r="H17" s="9">
        <v>57.88</v>
      </c>
      <c r="I17" s="1">
        <v>93082547</v>
      </c>
      <c r="J17" s="9">
        <v>1.41</v>
      </c>
      <c r="K17" s="6"/>
      <c r="L17" s="12">
        <f t="shared" si="0"/>
        <v>15.494513326608281</v>
      </c>
      <c r="M17" s="12">
        <f t="shared" si="1"/>
        <v>6.364077967941095</v>
      </c>
      <c r="N17" s="12">
        <f t="shared" si="2"/>
        <v>13.338856594984042</v>
      </c>
      <c r="O17" s="12">
        <f t="shared" si="3"/>
        <v>-23.455533007971894</v>
      </c>
      <c r="P17" s="12">
        <f t="shared" si="4"/>
        <v>-33.475823011195224</v>
      </c>
    </row>
    <row r="18" spans="1:16" ht="15">
      <c r="A18" s="3">
        <v>2005</v>
      </c>
      <c r="B18" s="1">
        <v>9220566717</v>
      </c>
      <c r="C18" s="1">
        <v>2833865712</v>
      </c>
      <c r="D18" s="9">
        <v>30.73</v>
      </c>
      <c r="E18" s="1">
        <v>1238867597</v>
      </c>
      <c r="F18" s="2">
        <v>13.44</v>
      </c>
      <c r="G18" s="1">
        <v>4980453237</v>
      </c>
      <c r="H18" s="9">
        <v>54.01</v>
      </c>
      <c r="I18" s="1">
        <v>167380171</v>
      </c>
      <c r="J18" s="9">
        <v>1.82</v>
      </c>
      <c r="K18" s="6"/>
      <c r="L18" s="12">
        <f t="shared" si="0"/>
        <v>39.57248845751744</v>
      </c>
      <c r="M18" s="12">
        <f t="shared" si="1"/>
        <v>49.2440447777366</v>
      </c>
      <c r="N18" s="12">
        <f t="shared" si="2"/>
        <v>56.64524020090843</v>
      </c>
      <c r="O18" s="12">
        <f t="shared" si="3"/>
        <v>-30.258263916852705</v>
      </c>
      <c r="P18" s="12">
        <f t="shared" si="4"/>
        <v>79.81907070076198</v>
      </c>
    </row>
    <row r="19" spans="1:16" ht="15">
      <c r="A19" s="3">
        <v>2006</v>
      </c>
      <c r="B19" s="1">
        <v>9830693648</v>
      </c>
      <c r="C19" s="1">
        <v>2827679058</v>
      </c>
      <c r="D19" s="9">
        <v>28.76</v>
      </c>
      <c r="E19" s="1">
        <v>1258787908</v>
      </c>
      <c r="F19" s="2">
        <v>12.8</v>
      </c>
      <c r="G19" s="1">
        <v>5463124376</v>
      </c>
      <c r="H19" s="9">
        <v>55.57</v>
      </c>
      <c r="I19" s="1">
        <v>281102306</v>
      </c>
      <c r="J19" s="9">
        <v>2.86</v>
      </c>
      <c r="K19" s="6"/>
      <c r="L19" s="12">
        <f t="shared" si="0"/>
        <v>6.617022030490884</v>
      </c>
      <c r="M19" s="12">
        <f t="shared" si="1"/>
        <v>-0.21831147375130103</v>
      </c>
      <c r="N19" s="12">
        <f t="shared" si="2"/>
        <v>1.6079451144124162</v>
      </c>
      <c r="O19" s="12">
        <f t="shared" si="3"/>
        <v>-9.691309526093237</v>
      </c>
      <c r="P19" s="12">
        <f t="shared" si="4"/>
        <v>67.94241774313876</v>
      </c>
    </row>
    <row r="20" spans="1:16" ht="15">
      <c r="A20" s="3">
        <v>2007</v>
      </c>
      <c r="B20" s="1">
        <v>12446172314</v>
      </c>
      <c r="C20" s="1">
        <v>4178447747</v>
      </c>
      <c r="D20" s="9">
        <v>33.57</v>
      </c>
      <c r="E20" s="1">
        <v>1595186328</v>
      </c>
      <c r="F20" s="2">
        <v>12.82</v>
      </c>
      <c r="G20" s="1">
        <v>6417618572</v>
      </c>
      <c r="H20" s="9">
        <v>51.56</v>
      </c>
      <c r="I20" s="1">
        <v>254919667</v>
      </c>
      <c r="J20" s="9">
        <v>2.05</v>
      </c>
      <c r="K20" s="6"/>
      <c r="L20" s="12">
        <f t="shared" si="0"/>
        <v>26.605230105325322</v>
      </c>
      <c r="M20" s="12">
        <f t="shared" si="1"/>
        <v>47.76951914604447</v>
      </c>
      <c r="N20" s="12">
        <f t="shared" si="2"/>
        <v>26.723995191094573</v>
      </c>
      <c r="O20" s="12">
        <f t="shared" si="3"/>
        <v>-17.47158091793003</v>
      </c>
      <c r="P20" s="12">
        <f t="shared" si="4"/>
        <v>-9.314273999587893</v>
      </c>
    </row>
    <row r="21" spans="1:16" ht="15">
      <c r="A21" s="3">
        <v>2008</v>
      </c>
      <c r="B21" s="1">
        <v>14058430155</v>
      </c>
      <c r="C21" s="1">
        <v>4610412160</v>
      </c>
      <c r="D21" s="9">
        <v>32.79</v>
      </c>
      <c r="E21" s="1">
        <v>1818583321</v>
      </c>
      <c r="F21" s="2">
        <v>12.94</v>
      </c>
      <c r="G21" s="1">
        <v>7287256635</v>
      </c>
      <c r="H21" s="9">
        <v>51.84</v>
      </c>
      <c r="I21" s="1">
        <v>342178039</v>
      </c>
      <c r="J21" s="9">
        <v>2.43</v>
      </c>
      <c r="K21" s="6"/>
      <c r="L21" s="12">
        <f t="shared" si="0"/>
        <v>12.953844767089251</v>
      </c>
      <c r="M21" s="12">
        <f t="shared" si="1"/>
        <v>10.33791587582105</v>
      </c>
      <c r="N21" s="12">
        <f t="shared" si="2"/>
        <v>14.004445065680127</v>
      </c>
      <c r="O21" s="12">
        <f t="shared" si="3"/>
        <v>-13.550790737146976</v>
      </c>
      <c r="P21" s="12">
        <f t="shared" si="4"/>
        <v>34.22975285778951</v>
      </c>
    </row>
    <row r="22" spans="1:16" ht="15">
      <c r="A22" s="3">
        <v>2009</v>
      </c>
      <c r="B22" s="1">
        <v>12321617241</v>
      </c>
      <c r="C22" s="1">
        <v>5594067276</v>
      </c>
      <c r="D22" s="9">
        <v>45.4</v>
      </c>
      <c r="E22" s="1">
        <v>1433670151</v>
      </c>
      <c r="F22" s="2">
        <v>11.64</v>
      </c>
      <c r="G22" s="1">
        <v>5041298743</v>
      </c>
      <c r="H22" s="9">
        <v>40.91</v>
      </c>
      <c r="I22" s="1">
        <v>252581071</v>
      </c>
      <c r="J22" s="9">
        <v>2.05</v>
      </c>
      <c r="K22" s="6"/>
      <c r="L22" s="12">
        <f t="shared" si="0"/>
        <v>-12.354245067556763</v>
      </c>
      <c r="M22" s="12">
        <f t="shared" si="1"/>
        <v>21.335513656115292</v>
      </c>
      <c r="N22" s="12">
        <f t="shared" si="2"/>
        <v>-21.165550434518693</v>
      </c>
      <c r="O22" s="12">
        <f t="shared" si="3"/>
        <v>30.820348513772355</v>
      </c>
      <c r="P22" s="12">
        <f t="shared" si="4"/>
        <v>-26.184312781101653</v>
      </c>
    </row>
    <row r="23" spans="1:16" ht="15">
      <c r="A23" s="3">
        <v>2010</v>
      </c>
      <c r="B23" s="1">
        <v>15161211373</v>
      </c>
      <c r="C23" s="1">
        <v>7017385143</v>
      </c>
      <c r="D23" s="9">
        <v>46.29</v>
      </c>
      <c r="E23" s="1">
        <v>1918917236</v>
      </c>
      <c r="F23" s="2">
        <v>12.66</v>
      </c>
      <c r="G23" s="1">
        <v>5946500831</v>
      </c>
      <c r="H23" s="9">
        <v>39.22</v>
      </c>
      <c r="I23" s="1">
        <v>278408163</v>
      </c>
      <c r="J23" s="9">
        <v>1.84</v>
      </c>
      <c r="K23" s="6"/>
      <c r="L23" s="12">
        <f t="shared" si="0"/>
        <v>23.045628479281863</v>
      </c>
      <c r="M23" s="12">
        <f t="shared" si="1"/>
        <v>25.443345544062417</v>
      </c>
      <c r="N23" s="12">
        <f t="shared" si="2"/>
        <v>33.84649423450262</v>
      </c>
      <c r="O23" s="12">
        <f t="shared" si="3"/>
        <v>-17.955731928342892</v>
      </c>
      <c r="P23" s="12">
        <f t="shared" si="4"/>
        <v>10.225268226849826</v>
      </c>
    </row>
    <row r="24" spans="1:16" ht="15">
      <c r="A24" s="3">
        <v>2011</v>
      </c>
      <c r="B24" s="1">
        <v>20172976975</v>
      </c>
      <c r="C24" s="1">
        <v>10316049122</v>
      </c>
      <c r="D24" s="9">
        <v>51.14</v>
      </c>
      <c r="E24" s="1">
        <v>2588096583</v>
      </c>
      <c r="F24" s="2">
        <v>12.83</v>
      </c>
      <c r="G24" s="1">
        <v>6779687733</v>
      </c>
      <c r="H24" s="9">
        <v>33.61</v>
      </c>
      <c r="I24" s="1">
        <v>489143537</v>
      </c>
      <c r="J24" s="9">
        <v>2.42</v>
      </c>
      <c r="K24" s="6"/>
      <c r="L24" s="12">
        <f t="shared" si="0"/>
        <v>33.05649844659019</v>
      </c>
      <c r="M24" s="12">
        <f t="shared" si="1"/>
        <v>47.00702486438972</v>
      </c>
      <c r="N24" s="12">
        <f t="shared" si="2"/>
        <v>34.87275711770197</v>
      </c>
      <c r="O24" s="12">
        <f t="shared" si="3"/>
        <v>-14.01138124216635</v>
      </c>
      <c r="P24" s="12">
        <f t="shared" si="4"/>
        <v>75.6929580401707</v>
      </c>
    </row>
    <row r="25" spans="1:16" ht="15">
      <c r="A25" s="3">
        <v>2012</v>
      </c>
      <c r="B25" s="1">
        <v>19566298497</v>
      </c>
      <c r="C25" s="1">
        <v>10074723663</v>
      </c>
      <c r="D25" s="9">
        <v>51.49</v>
      </c>
      <c r="E25" s="1">
        <v>2201509307</v>
      </c>
      <c r="F25" s="2">
        <v>11.25</v>
      </c>
      <c r="G25" s="1">
        <v>6851652663</v>
      </c>
      <c r="H25" s="9">
        <v>35.02</v>
      </c>
      <c r="I25" s="1">
        <v>438412864</v>
      </c>
      <c r="J25" s="9">
        <v>2.24</v>
      </c>
      <c r="K25" s="6"/>
      <c r="L25" s="12">
        <f t="shared" si="0"/>
        <v>-3.0073819979661183</v>
      </c>
      <c r="M25" s="12">
        <f t="shared" si="1"/>
        <v>-2.3393205688149497</v>
      </c>
      <c r="N25" s="12">
        <f t="shared" si="2"/>
        <v>-14.937127097161351</v>
      </c>
      <c r="O25" s="12">
        <f t="shared" si="3"/>
        <v>-1.0614785346191107</v>
      </c>
      <c r="P25" s="12">
        <f t="shared" si="4"/>
        <v>-10.371326443591547</v>
      </c>
    </row>
    <row r="26" spans="1:16" ht="15">
      <c r="A26" s="3">
        <v>2013</v>
      </c>
      <c r="B26" s="1">
        <v>20631040493</v>
      </c>
      <c r="C26" s="1">
        <v>10472073414</v>
      </c>
      <c r="D26" s="9">
        <v>50.76</v>
      </c>
      <c r="E26" s="1">
        <v>2456705859</v>
      </c>
      <c r="F26" s="2">
        <v>11.91</v>
      </c>
      <c r="G26" s="1">
        <v>7244709119</v>
      </c>
      <c r="H26" s="9">
        <v>35.12</v>
      </c>
      <c r="I26" s="1">
        <v>457552101</v>
      </c>
      <c r="J26" s="9">
        <v>2.22</v>
      </c>
      <c r="K26" s="6"/>
      <c r="L26" s="12">
        <f t="shared" si="0"/>
        <v>5.4417139560824515</v>
      </c>
      <c r="M26" s="12">
        <f t="shared" si="1"/>
        <v>3.9440263007837104</v>
      </c>
      <c r="N26" s="12">
        <f t="shared" si="2"/>
        <v>11.591890671938913</v>
      </c>
      <c r="O26" s="12">
        <f t="shared" si="3"/>
        <v>-5.7366663976206285</v>
      </c>
      <c r="P26" s="12">
        <f t="shared" si="4"/>
        <v>4.365573771120001</v>
      </c>
    </row>
    <row r="27" spans="1:16" ht="15">
      <c r="A27" s="3">
        <v>2014</v>
      </c>
      <c r="B27" s="1">
        <v>19723925778</v>
      </c>
      <c r="C27" s="1">
        <v>10608502985</v>
      </c>
      <c r="D27" s="9">
        <v>53.78</v>
      </c>
      <c r="E27" s="1">
        <v>2144958504</v>
      </c>
      <c r="F27" s="2">
        <v>10.87</v>
      </c>
      <c r="G27" s="1">
        <v>6469344910</v>
      </c>
      <c r="H27" s="9">
        <v>32.8</v>
      </c>
      <c r="I27" s="1">
        <v>501119379</v>
      </c>
      <c r="J27" s="9">
        <v>2.54</v>
      </c>
      <c r="K27" s="6"/>
      <c r="L27" s="12">
        <f t="shared" si="0"/>
        <v>-4.396844237244259</v>
      </c>
      <c r="M27" s="12">
        <f t="shared" si="1"/>
        <v>1.3027942567477497</v>
      </c>
      <c r="N27" s="12">
        <f t="shared" si="2"/>
        <v>-12.689649184412191</v>
      </c>
      <c r="O27" s="12">
        <f t="shared" si="3"/>
        <v>10.70248917194656</v>
      </c>
      <c r="P27" s="12">
        <f t="shared" si="4"/>
        <v>9.521817931724458</v>
      </c>
    </row>
    <row r="28" spans="1:16" ht="15">
      <c r="A28" s="3">
        <v>2015</v>
      </c>
      <c r="B28" s="1">
        <v>15156274767</v>
      </c>
      <c r="C28" s="1">
        <v>7547647202</v>
      </c>
      <c r="D28" s="9">
        <v>49.8</v>
      </c>
      <c r="E28" s="1">
        <v>1717560511</v>
      </c>
      <c r="F28" s="2">
        <v>11.33</v>
      </c>
      <c r="G28" s="1">
        <v>5503086823</v>
      </c>
      <c r="H28" s="9">
        <v>36.31</v>
      </c>
      <c r="I28" s="1">
        <v>387980231</v>
      </c>
      <c r="J28" s="9">
        <v>2.56</v>
      </c>
      <c r="K28" s="6"/>
      <c r="L28" s="12">
        <f t="shared" si="0"/>
        <v>-23.157920296449007</v>
      </c>
      <c r="M28" s="12">
        <f t="shared" si="1"/>
        <v>-28.85285310592765</v>
      </c>
      <c r="N28" s="12">
        <f t="shared" si="2"/>
        <v>-19.92569983069472</v>
      </c>
      <c r="O28" s="12">
        <f t="shared" si="3"/>
        <v>14.935949473128337</v>
      </c>
      <c r="P28" s="12">
        <f t="shared" si="4"/>
        <v>-22.57728452365439</v>
      </c>
    </row>
    <row r="29" spans="1:16" ht="15">
      <c r="A29" s="3">
        <v>2016</v>
      </c>
      <c r="B29" s="7">
        <f>SUM(C29)+E29+G29+I29</f>
        <v>15374374167</v>
      </c>
      <c r="C29" s="8">
        <v>7739224712</v>
      </c>
      <c r="D29" s="10">
        <f>(C29/$B$29)*100</f>
        <v>50.338469897602046</v>
      </c>
      <c r="E29" s="7">
        <v>1836783948</v>
      </c>
      <c r="F29" s="10">
        <f>(E29/$B$29)*100</f>
        <v>11.947048563072741</v>
      </c>
      <c r="G29" s="7">
        <v>5433319474</v>
      </c>
      <c r="H29" s="10">
        <f>(G29/$B$29)*100</f>
        <v>35.340101749716965</v>
      </c>
      <c r="I29" s="7">
        <v>365046033</v>
      </c>
      <c r="J29" s="10">
        <f>(I29/$B$29)*100</f>
        <v>2.374379789608252</v>
      </c>
      <c r="K29" s="6"/>
      <c r="L29" s="12">
        <f t="shared" si="0"/>
        <v>1.4390039990227106</v>
      </c>
      <c r="M29" s="12">
        <f t="shared" si="1"/>
        <v>2.538241452902504</v>
      </c>
      <c r="N29" s="12">
        <f t="shared" si="2"/>
        <v>6.941440271620218</v>
      </c>
      <c r="O29" s="12">
        <f t="shared" si="3"/>
        <v>1.2677857217954347</v>
      </c>
      <c r="P29" s="12">
        <f t="shared" si="4"/>
        <v>-5.911176953755667</v>
      </c>
    </row>
  </sheetData>
  <sheetProtection/>
  <mergeCells count="5">
    <mergeCell ref="L7:P7"/>
    <mergeCell ref="I7:J7"/>
    <mergeCell ref="C7:D7"/>
    <mergeCell ref="E7:F7"/>
    <mergeCell ref="G7:H7"/>
  </mergeCells>
  <printOptions horizontalCentered="1"/>
  <pageMargins left="0.2362204724409449" right="0.2362204724409449" top="0.7480314960629921" bottom="0.7480314960629921" header="0.31496062992125984" footer="0.31496062992125984"/>
  <pageSetup orientation="landscape" paperSize="9" scale="94" r:id="rId1"/>
  <headerFooter>
    <oddFooter>&amp;CBCE004&amp;R&amp;P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hdesk</dc:creator>
  <cp:keywords/>
  <dc:description/>
  <cp:lastModifiedBy>hdesk</cp:lastModifiedBy>
  <cp:lastPrinted>2016-05-03T19:25:00Z</cp:lastPrinted>
  <dcterms:created xsi:type="dcterms:W3CDTF">2016-05-03T19:10:25Z</dcterms:created>
  <dcterms:modified xsi:type="dcterms:W3CDTF">2016-05-03T19:29:05Z</dcterms:modified>
  <cp:category/>
  <cp:version/>
  <cp:contentType/>
  <cp:contentStatus/>
</cp:coreProperties>
</file>