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9930" activeTab="0"/>
  </bookViews>
  <sheets>
    <sheet name="BCE004A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<sst xmlns="http://schemas.openxmlformats.org/spreadsheetml/2006/main" count="32" uniqueCount="16">
  <si>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TOTAL</t>
  </si>
  <si>
    <t>US$ FOB</t>
  </si>
  <si>
    <t>Part. %</t>
  </si>
  <si>
    <t>BASICOS</t>
  </si>
  <si>
    <t>SEMIMANUF.</t>
  </si>
  <si>
    <t>MANUF.</t>
  </si>
  <si>
    <t>OP.ESPECIAIS</t>
  </si>
  <si>
    <t>VARIAÇÃO RELATIVA SOBRE ANO ANTERIOR</t>
  </si>
  <si>
    <t>ANO</t>
  </si>
  <si>
    <t>EXPORTAÇÃO BRASILEIRA</t>
  </si>
  <si>
    <t>POR FATOR AGREGADO</t>
  </si>
  <si>
    <t>MINISTÉRIO DO DESENVOLVIMENTO</t>
  </si>
  <si>
    <t>SECRETARIA DE COMÉRCIO EXTERIOR</t>
  </si>
  <si>
    <t>_</t>
  </si>
  <si>
    <t>JANEIRO-ABRIL</t>
  </si>
  <si>
    <t>BCE004A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</si>
</sst>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69" fontId="38" fillId="0" borderId="0" xfId="0" applyNumberFormat="1" applyFont="1" applyAlignment="1">
      <alignment vertical="center"/>
    </xf>
    <xf numFmtId="169" fontId="38" fillId="0" borderId="0" xfId="60" applyNumberFormat="1" applyFont="1" applyAlignment="1">
      <alignment vertical="center"/>
    </xf>
    <xf numFmtId="43" fontId="38" fillId="0" borderId="0" xfId="60" applyFont="1" applyAlignment="1">
      <alignment horizontal="right" vertical="center" wrapText="1"/>
    </xf>
    <xf numFmtId="43" fontId="38" fillId="0" borderId="0" xfId="60" applyFont="1" applyAlignment="1">
      <alignment vertical="center"/>
    </xf>
    <xf numFmtId="4" fontId="38" fillId="0" borderId="0" xfId="60" applyNumberFormat="1" applyFont="1" applyAlignment="1">
      <alignment horizontal="right" vertical="center" wrapText="1"/>
    </xf>
    <xf numFmtId="170" fontId="38" fillId="0" borderId="0" xfId="60" applyNumberFormat="1" applyFont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PageLayoutView="0" workbookViewId="0" topLeftCell="A1">
      <selection activeCell="E11" sqref="E11"/>
    </sheetView>
  </sheetViews>
  <sheetFormatPr defaultColWidth="9.140625" defaultRowHeight="15"/>
  <cols>
    <col min="1" max="1" width="7.140625" style="4" customWidth="1"/>
    <col min="2" max="2" width="12.57421875" style="4" bestFit="1" customWidth="1"/>
    <col min="3" max="3" width="13.8515625" style="4" customWidth="1"/>
    <col min="4" max="4" width="6.421875" style="4" bestFit="1" customWidth="1"/>
    <col min="5" max="5" width="11.7109375" style="4" bestFit="1" customWidth="1"/>
    <col min="6" max="6" width="6.421875" style="4" bestFit="1" customWidth="1"/>
    <col min="7" max="7" width="12.421875" style="4" customWidth="1"/>
    <col min="8" max="8" width="6.421875" style="4" bestFit="1" customWidth="1"/>
    <col min="9" max="9" width="13.421875" style="4" customWidth="1"/>
    <col min="10" max="10" width="6.421875" style="4" bestFit="1" customWidth="1"/>
    <col min="11" max="11" width="4.00390625" style="4" customWidth="1"/>
    <col min="12" max="12" width="6.57421875" style="4" bestFit="1" customWidth="1"/>
    <col min="13" max="13" width="8.57421875" style="4" bestFit="1" customWidth="1"/>
    <col min="14" max="14" width="11.00390625" style="4" bestFit="1" customWidth="1"/>
    <col min="15" max="15" width="8.28125" style="4" bestFit="1" customWidth="1"/>
    <col min="16" max="16" width="11.28125" style="4" bestFit="1" customWidth="1"/>
    <col min="17" max="16384" width="9.140625" style="4" customWidth="1"/>
  </cols>
  <sheetData>
    <row r="1" spans="1:16" ht="15.75">
      <c r="A1" s="13" t="s">
        <v>11</v>
      </c>
      <c r="F1" s="14" t="s">
        <v>9</v>
      </c>
      <c r="P1" s="15" t="s">
        <v>15</v>
      </c>
    </row>
    <row r="2" spans="1:6" ht="15.75">
      <c r="A2" s="13" t="s">
        <v>12</v>
      </c>
      <c r="F2" s="14" t="s">
        <v>10</v>
      </c>
    </row>
    <row r="3" ht="15.75">
      <c r="F3" s="14" t="s">
        <v>1</v>
      </c>
    </row>
    <row r="4" ht="15.75">
      <c r="F4" s="14" t="s">
        <v>14</v>
      </c>
    </row>
    <row r="6" ht="15.75" thickBot="1"/>
    <row r="7" spans="1:16" ht="15.75" thickBot="1">
      <c r="A7" s="5"/>
      <c r="B7" s="16"/>
      <c r="C7" s="21" t="s">
        <v>3</v>
      </c>
      <c r="D7" s="23"/>
      <c r="E7" s="21" t="s">
        <v>4</v>
      </c>
      <c r="F7" s="23"/>
      <c r="G7" s="21" t="s">
        <v>5</v>
      </c>
      <c r="H7" s="23"/>
      <c r="I7" s="21" t="s">
        <v>6</v>
      </c>
      <c r="J7" s="23"/>
      <c r="K7" s="16"/>
      <c r="L7" s="21" t="s">
        <v>7</v>
      </c>
      <c r="M7" s="22"/>
      <c r="N7" s="22"/>
      <c r="O7" s="22"/>
      <c r="P7" s="23"/>
    </row>
    <row r="8" spans="1:16" ht="15.75" thickBot="1">
      <c r="A8" s="24" t="s">
        <v>8</v>
      </c>
      <c r="B8" s="20" t="s">
        <v>0</v>
      </c>
      <c r="C8" s="17" t="s">
        <v>1</v>
      </c>
      <c r="D8" s="18" t="s">
        <v>2</v>
      </c>
      <c r="E8" s="17" t="s">
        <v>1</v>
      </c>
      <c r="F8" s="18" t="s">
        <v>2</v>
      </c>
      <c r="G8" s="17" t="s">
        <v>1</v>
      </c>
      <c r="H8" s="18" t="s">
        <v>2</v>
      </c>
      <c r="I8" s="17" t="s">
        <v>1</v>
      </c>
      <c r="J8" s="18" t="s">
        <v>2</v>
      </c>
      <c r="K8" s="16"/>
      <c r="L8" s="17" t="s">
        <v>0</v>
      </c>
      <c r="M8" s="19" t="s">
        <v>3</v>
      </c>
      <c r="N8" s="19" t="s">
        <v>4</v>
      </c>
      <c r="O8" s="19" t="s">
        <v>5</v>
      </c>
      <c r="P8" s="18" t="s">
        <v>6</v>
      </c>
    </row>
    <row r="10" spans="1:16" ht="15">
      <c r="A10" s="3">
        <v>1997</v>
      </c>
      <c r="B10" s="1">
        <v>15278141488</v>
      </c>
      <c r="C10" s="1">
        <v>4200452182</v>
      </c>
      <c r="D10" s="9">
        <v>27.49</v>
      </c>
      <c r="E10" s="1">
        <v>2567350543</v>
      </c>
      <c r="F10" s="2">
        <v>16.8</v>
      </c>
      <c r="G10" s="1">
        <v>8240195269</v>
      </c>
      <c r="H10" s="9">
        <v>53.93</v>
      </c>
      <c r="I10" s="1">
        <v>270143494</v>
      </c>
      <c r="J10" s="9">
        <v>1.77</v>
      </c>
      <c r="K10" s="6"/>
      <c r="L10" s="11" t="s">
        <v>13</v>
      </c>
      <c r="M10" s="11" t="s">
        <v>13</v>
      </c>
      <c r="N10" s="11" t="s">
        <v>13</v>
      </c>
      <c r="O10" s="11" t="s">
        <v>13</v>
      </c>
      <c r="P10" s="11" t="s">
        <v>13</v>
      </c>
    </row>
    <row r="11" spans="1:16" ht="15">
      <c r="A11" s="3">
        <v>1998</v>
      </c>
      <c r="B11" s="1">
        <v>16483352635</v>
      </c>
      <c r="C11" s="1">
        <v>3884555949</v>
      </c>
      <c r="D11" s="9">
        <v>23.57</v>
      </c>
      <c r="E11" s="1">
        <v>2734761491</v>
      </c>
      <c r="F11" s="2">
        <v>16.59</v>
      </c>
      <c r="G11" s="1">
        <v>9626872273</v>
      </c>
      <c r="H11" s="9">
        <v>58.4</v>
      </c>
      <c r="I11" s="1">
        <v>237162922</v>
      </c>
      <c r="J11" s="9">
        <v>1.44</v>
      </c>
      <c r="K11" s="6"/>
      <c r="L11" s="12">
        <f>(B11-B10)/B10*100</f>
        <v>7.888466983674788</v>
      </c>
      <c r="M11" s="12">
        <f>(C11-C10)/C10*100</f>
        <v>-7.520529202872378</v>
      </c>
      <c r="N11" s="12">
        <f>(E11-E10)/E10*100</f>
        <v>6.520767039641457</v>
      </c>
      <c r="O11" s="12">
        <f>-(G11-G10)/G10*100</f>
        <v>-16.82820562780525</v>
      </c>
      <c r="P11" s="12">
        <f>(I11-I10)/I10*100</f>
        <v>-12.208538325931329</v>
      </c>
    </row>
    <row r="12" spans="1:16" ht="15">
      <c r="A12" s="3">
        <v>1999</v>
      </c>
      <c r="B12" s="1">
        <v>13752185640</v>
      </c>
      <c r="C12" s="1">
        <v>3257837938</v>
      </c>
      <c r="D12" s="9">
        <v>23.69</v>
      </c>
      <c r="E12" s="1">
        <v>2337651233</v>
      </c>
      <c r="F12" s="2">
        <v>17</v>
      </c>
      <c r="G12" s="1">
        <v>7897149444</v>
      </c>
      <c r="H12" s="9">
        <v>57.42</v>
      </c>
      <c r="I12" s="1">
        <v>259547025</v>
      </c>
      <c r="J12" s="9">
        <v>1.89</v>
      </c>
      <c r="K12" s="6"/>
      <c r="L12" s="12">
        <f aca="true" t="shared" si="0" ref="L12:L29">(B12-B11)/B11*100</f>
        <v>-16.569244470331626</v>
      </c>
      <c r="M12" s="12">
        <f aca="true" t="shared" si="1" ref="M12:M29">(C12-C11)/C11*100</f>
        <v>-16.133581784588166</v>
      </c>
      <c r="N12" s="12">
        <f aca="true" t="shared" si="2" ref="N12:N29">(E12-E11)/E11*100</f>
        <v>-14.520836983659283</v>
      </c>
      <c r="O12" s="12">
        <f aca="true" t="shared" si="3" ref="O12:O29">-(G12-G11)/G11*100</f>
        <v>17.967651174216424</v>
      </c>
      <c r="P12" s="12">
        <f aca="true" t="shared" si="4" ref="P12:P29">(I12-I11)/I11*100</f>
        <v>9.438280997398067</v>
      </c>
    </row>
    <row r="13" spans="1:16" ht="15">
      <c r="A13" s="3">
        <v>2000</v>
      </c>
      <c r="B13" s="1">
        <v>16235755715</v>
      </c>
      <c r="C13" s="1">
        <v>3383473220</v>
      </c>
      <c r="D13" s="9">
        <v>20.84</v>
      </c>
      <c r="E13" s="1">
        <v>2701745964</v>
      </c>
      <c r="F13" s="2">
        <v>16.64</v>
      </c>
      <c r="G13" s="1">
        <v>9849292019</v>
      </c>
      <c r="H13" s="9">
        <v>60.66</v>
      </c>
      <c r="I13" s="1">
        <v>301244512</v>
      </c>
      <c r="J13" s="9">
        <v>1.86</v>
      </c>
      <c r="K13" s="6"/>
      <c r="L13" s="12">
        <f t="shared" si="0"/>
        <v>18.059457165675667</v>
      </c>
      <c r="M13" s="12">
        <f t="shared" si="1"/>
        <v>3.8564006065055527</v>
      </c>
      <c r="N13" s="12">
        <f t="shared" si="2"/>
        <v>15.575237480261025</v>
      </c>
      <c r="O13" s="12">
        <f t="shared" si="3"/>
        <v>-24.71958507108125</v>
      </c>
      <c r="P13" s="12">
        <f t="shared" si="4"/>
        <v>16.065484472418824</v>
      </c>
    </row>
    <row r="14" spans="1:16" ht="15">
      <c r="A14" s="3">
        <v>2001</v>
      </c>
      <c r="B14" s="1">
        <v>18536764491</v>
      </c>
      <c r="C14" s="1">
        <v>4246610894</v>
      </c>
      <c r="D14" s="9">
        <v>22.91</v>
      </c>
      <c r="E14" s="1">
        <v>2735145216</v>
      </c>
      <c r="F14" s="2">
        <v>14.76</v>
      </c>
      <c r="G14" s="1">
        <v>10795027014</v>
      </c>
      <c r="H14" s="9">
        <v>58.24</v>
      </c>
      <c r="I14" s="1">
        <v>759981367</v>
      </c>
      <c r="J14" s="9">
        <v>4.1</v>
      </c>
      <c r="K14" s="6"/>
      <c r="L14" s="12">
        <f t="shared" si="0"/>
        <v>14.172477194111318</v>
      </c>
      <c r="M14" s="12">
        <f t="shared" si="1"/>
        <v>25.510403596455834</v>
      </c>
      <c r="N14" s="12">
        <f t="shared" si="2"/>
        <v>1.2362099340587744</v>
      </c>
      <c r="O14" s="12">
        <f t="shared" si="3"/>
        <v>-9.60206066766635</v>
      </c>
      <c r="P14" s="12">
        <f t="shared" si="4"/>
        <v>152.2805683510676</v>
      </c>
    </row>
    <row r="15" spans="1:16" ht="15">
      <c r="A15" s="3">
        <v>2002</v>
      </c>
      <c r="B15" s="1">
        <v>16552878483</v>
      </c>
      <c r="C15" s="1">
        <v>4050260223</v>
      </c>
      <c r="D15" s="9">
        <v>24.47</v>
      </c>
      <c r="E15" s="1">
        <v>2370491316</v>
      </c>
      <c r="F15" s="2">
        <v>14.32</v>
      </c>
      <c r="G15" s="1">
        <v>9460832449</v>
      </c>
      <c r="H15" s="9">
        <v>57.16</v>
      </c>
      <c r="I15" s="1">
        <v>671294495</v>
      </c>
      <c r="J15" s="9">
        <v>4.06</v>
      </c>
      <c r="K15" s="6"/>
      <c r="L15" s="12">
        <f t="shared" si="0"/>
        <v>-10.702439516687065</v>
      </c>
      <c r="M15" s="12">
        <f t="shared" si="1"/>
        <v>-4.623702898643767</v>
      </c>
      <c r="N15" s="12">
        <f t="shared" si="2"/>
        <v>-13.332158668097572</v>
      </c>
      <c r="O15" s="12">
        <f t="shared" si="3"/>
        <v>12.359344383943567</v>
      </c>
      <c r="P15" s="12">
        <f t="shared" si="4"/>
        <v>-11.66961136824819</v>
      </c>
    </row>
    <row r="16" spans="1:16" ht="15">
      <c r="A16" s="3">
        <v>2003</v>
      </c>
      <c r="B16" s="1">
        <v>20786610794</v>
      </c>
      <c r="C16" s="1">
        <v>5764383717</v>
      </c>
      <c r="D16" s="9">
        <v>27.73</v>
      </c>
      <c r="E16" s="1">
        <v>3173471294</v>
      </c>
      <c r="F16" s="2">
        <v>15.27</v>
      </c>
      <c r="G16" s="1">
        <v>11375261187</v>
      </c>
      <c r="H16" s="9">
        <v>54.72</v>
      </c>
      <c r="I16" s="1">
        <v>473494596</v>
      </c>
      <c r="J16" s="9">
        <v>2.28</v>
      </c>
      <c r="K16" s="6"/>
      <c r="L16" s="12">
        <f t="shared" si="0"/>
        <v>25.577015594889392</v>
      </c>
      <c r="M16" s="12">
        <f t="shared" si="1"/>
        <v>42.32131763450894</v>
      </c>
      <c r="N16" s="12">
        <f t="shared" si="2"/>
        <v>33.87398943755506</v>
      </c>
      <c r="O16" s="12">
        <f t="shared" si="3"/>
        <v>-20.235309612764077</v>
      </c>
      <c r="P16" s="12">
        <f t="shared" si="4"/>
        <v>-29.465443329756486</v>
      </c>
    </row>
    <row r="17" spans="1:16" ht="15">
      <c r="A17" s="3">
        <v>2004</v>
      </c>
      <c r="B17" s="1">
        <v>26093119088</v>
      </c>
      <c r="C17" s="1">
        <v>7710213368</v>
      </c>
      <c r="D17" s="9">
        <v>29.55</v>
      </c>
      <c r="E17" s="1">
        <v>3727966852</v>
      </c>
      <c r="F17" s="2">
        <v>14.29</v>
      </c>
      <c r="G17" s="1">
        <v>14235696732</v>
      </c>
      <c r="H17" s="9">
        <v>54.56</v>
      </c>
      <c r="I17" s="1">
        <v>419242136</v>
      </c>
      <c r="J17" s="9">
        <v>1.61</v>
      </c>
      <c r="K17" s="6"/>
      <c r="L17" s="12">
        <f t="shared" si="0"/>
        <v>25.52849209805626</v>
      </c>
      <c r="M17" s="12">
        <f t="shared" si="1"/>
        <v>33.75607430958261</v>
      </c>
      <c r="N17" s="12">
        <f t="shared" si="2"/>
        <v>17.472839885092718</v>
      </c>
      <c r="O17" s="12">
        <f t="shared" si="3"/>
        <v>-25.146108717652954</v>
      </c>
      <c r="P17" s="12">
        <f t="shared" si="4"/>
        <v>-11.457883671390412</v>
      </c>
    </row>
    <row r="18" spans="1:16" ht="15">
      <c r="A18" s="3">
        <v>2005</v>
      </c>
      <c r="B18" s="1">
        <v>33720070305</v>
      </c>
      <c r="C18" s="1">
        <v>8745189508</v>
      </c>
      <c r="D18" s="9">
        <v>25.93</v>
      </c>
      <c r="E18" s="1">
        <v>5041958675</v>
      </c>
      <c r="F18" s="2">
        <v>14.95</v>
      </c>
      <c r="G18" s="1">
        <v>19289228712</v>
      </c>
      <c r="H18" s="9">
        <v>57.2</v>
      </c>
      <c r="I18" s="1">
        <v>643693410</v>
      </c>
      <c r="J18" s="9">
        <v>1.91</v>
      </c>
      <c r="K18" s="6"/>
      <c r="L18" s="12">
        <f t="shared" si="0"/>
        <v>29.229741340151122</v>
      </c>
      <c r="M18" s="12">
        <f t="shared" si="1"/>
        <v>13.42344356247652</v>
      </c>
      <c r="N18" s="12">
        <f t="shared" si="2"/>
        <v>35.24687517795558</v>
      </c>
      <c r="O18" s="12">
        <f t="shared" si="3"/>
        <v>-35.49901402886952</v>
      </c>
      <c r="P18" s="12">
        <f t="shared" si="4"/>
        <v>53.53738441977597</v>
      </c>
    </row>
    <row r="19" spans="1:16" ht="15">
      <c r="A19" s="3">
        <v>2006</v>
      </c>
      <c r="B19" s="1">
        <v>39288770123</v>
      </c>
      <c r="C19" s="1">
        <v>10813789120</v>
      </c>
      <c r="D19" s="9">
        <v>27.52</v>
      </c>
      <c r="E19" s="1">
        <v>5314729429</v>
      </c>
      <c r="F19" s="2">
        <v>13.53</v>
      </c>
      <c r="G19" s="1">
        <v>22154867994</v>
      </c>
      <c r="H19" s="9">
        <v>56.39</v>
      </c>
      <c r="I19" s="1">
        <v>1005383580</v>
      </c>
      <c r="J19" s="9">
        <v>2.56</v>
      </c>
      <c r="K19" s="6"/>
      <c r="L19" s="12">
        <f t="shared" si="0"/>
        <v>16.514496463473492</v>
      </c>
      <c r="M19" s="12">
        <f t="shared" si="1"/>
        <v>23.654142773094495</v>
      </c>
      <c r="N19" s="12">
        <f t="shared" si="2"/>
        <v>5.410015662216827</v>
      </c>
      <c r="O19" s="12">
        <f t="shared" si="3"/>
        <v>-14.856163119768809</v>
      </c>
      <c r="P19" s="12">
        <f t="shared" si="4"/>
        <v>56.18982024377102</v>
      </c>
    </row>
    <row r="20" spans="1:16" ht="15">
      <c r="A20" s="3">
        <v>2007</v>
      </c>
      <c r="B20" s="1">
        <v>46448501078</v>
      </c>
      <c r="C20" s="1">
        <v>14009475392</v>
      </c>
      <c r="D20" s="9">
        <v>30.16</v>
      </c>
      <c r="E20" s="1">
        <v>6473985453</v>
      </c>
      <c r="F20" s="2">
        <v>13.94</v>
      </c>
      <c r="G20" s="1">
        <v>25013267772</v>
      </c>
      <c r="H20" s="9">
        <v>53.85</v>
      </c>
      <c r="I20" s="1">
        <v>951772461</v>
      </c>
      <c r="J20" s="9">
        <v>2.05</v>
      </c>
      <c r="K20" s="6"/>
      <c r="L20" s="12">
        <f t="shared" si="0"/>
        <v>18.223352201113137</v>
      </c>
      <c r="M20" s="12">
        <f t="shared" si="1"/>
        <v>29.551956641077904</v>
      </c>
      <c r="N20" s="12">
        <f t="shared" si="2"/>
        <v>21.81213624299443</v>
      </c>
      <c r="O20" s="12">
        <f t="shared" si="3"/>
        <v>-12.901903901093496</v>
      </c>
      <c r="P20" s="12">
        <f t="shared" si="4"/>
        <v>-5.332404473922281</v>
      </c>
    </row>
    <row r="21" spans="1:16" ht="15">
      <c r="A21" s="3">
        <v>2008</v>
      </c>
      <c r="B21" s="1">
        <v>52748008888</v>
      </c>
      <c r="C21" s="1">
        <v>16058936918</v>
      </c>
      <c r="D21" s="9">
        <v>30.44</v>
      </c>
      <c r="E21" s="1">
        <v>7404848939</v>
      </c>
      <c r="F21" s="2">
        <v>14.04</v>
      </c>
      <c r="G21" s="1">
        <v>27827971431</v>
      </c>
      <c r="H21" s="9">
        <v>52.76</v>
      </c>
      <c r="I21" s="1">
        <v>1456251600</v>
      </c>
      <c r="J21" s="9">
        <v>2.76</v>
      </c>
      <c r="K21" s="6"/>
      <c r="L21" s="12">
        <f t="shared" si="0"/>
        <v>13.56234897531218</v>
      </c>
      <c r="M21" s="12">
        <f t="shared" si="1"/>
        <v>14.629109717915126</v>
      </c>
      <c r="N21" s="12">
        <f t="shared" si="2"/>
        <v>14.378522978741701</v>
      </c>
      <c r="O21" s="12">
        <f t="shared" si="3"/>
        <v>-11.25284262998534</v>
      </c>
      <c r="P21" s="12">
        <f t="shared" si="4"/>
        <v>53.00417480770123</v>
      </c>
    </row>
    <row r="22" spans="1:16" ht="15">
      <c r="A22" s="3">
        <v>2009</v>
      </c>
      <c r="B22" s="1">
        <v>43499168269</v>
      </c>
      <c r="C22" s="1">
        <v>17242952349</v>
      </c>
      <c r="D22" s="9">
        <v>39.64</v>
      </c>
      <c r="E22" s="1">
        <v>5740553779</v>
      </c>
      <c r="F22" s="2">
        <v>13.2</v>
      </c>
      <c r="G22" s="1">
        <v>19595829527</v>
      </c>
      <c r="H22" s="9">
        <v>45.05</v>
      </c>
      <c r="I22" s="1">
        <v>919832614</v>
      </c>
      <c r="J22" s="9">
        <v>2.11</v>
      </c>
      <c r="K22" s="6"/>
      <c r="L22" s="12">
        <f t="shared" si="0"/>
        <v>-17.53400898721711</v>
      </c>
      <c r="M22" s="12">
        <f t="shared" si="1"/>
        <v>7.372937804325461</v>
      </c>
      <c r="N22" s="12">
        <f t="shared" si="2"/>
        <v>-22.475747631183378</v>
      </c>
      <c r="O22" s="12">
        <f t="shared" si="3"/>
        <v>29.58225655941813</v>
      </c>
      <c r="P22" s="12">
        <f t="shared" si="4"/>
        <v>-36.8355980518751</v>
      </c>
    </row>
    <row r="23" spans="1:16" ht="15">
      <c r="A23" s="3">
        <v>2010</v>
      </c>
      <c r="B23" s="1">
        <v>54391014869</v>
      </c>
      <c r="C23" s="1">
        <v>22484137158</v>
      </c>
      <c r="D23" s="9">
        <v>41.34</v>
      </c>
      <c r="E23" s="1">
        <v>7502854625</v>
      </c>
      <c r="F23" s="2">
        <v>13.79</v>
      </c>
      <c r="G23" s="1">
        <v>23113422404</v>
      </c>
      <c r="H23" s="9">
        <v>42.49</v>
      </c>
      <c r="I23" s="1">
        <v>1290600682</v>
      </c>
      <c r="J23" s="9">
        <v>2.37</v>
      </c>
      <c r="K23" s="6"/>
      <c r="L23" s="12">
        <f t="shared" si="0"/>
        <v>25.039206572053363</v>
      </c>
      <c r="M23" s="12">
        <f t="shared" si="1"/>
        <v>30.396098666386216</v>
      </c>
      <c r="N23" s="12">
        <f t="shared" si="2"/>
        <v>30.699143564281556</v>
      </c>
      <c r="O23" s="12">
        <f t="shared" si="3"/>
        <v>-17.950721974557418</v>
      </c>
      <c r="P23" s="12">
        <f t="shared" si="4"/>
        <v>40.308210684949685</v>
      </c>
    </row>
    <row r="24" spans="1:16" ht="15">
      <c r="A24" s="3">
        <v>2011</v>
      </c>
      <c r="B24" s="1">
        <v>71405777159</v>
      </c>
      <c r="C24" s="1">
        <v>33126547109</v>
      </c>
      <c r="D24" s="9">
        <v>46.39</v>
      </c>
      <c r="E24" s="1">
        <v>9905001944</v>
      </c>
      <c r="F24" s="2">
        <v>13.87</v>
      </c>
      <c r="G24" s="1">
        <v>26782988232</v>
      </c>
      <c r="H24" s="9">
        <v>37.51</v>
      </c>
      <c r="I24" s="1">
        <v>1591239874</v>
      </c>
      <c r="J24" s="9">
        <v>2.23</v>
      </c>
      <c r="K24" s="6"/>
      <c r="L24" s="12">
        <f t="shared" si="0"/>
        <v>31.28230339327151</v>
      </c>
      <c r="M24" s="12">
        <f t="shared" si="1"/>
        <v>47.33297024570659</v>
      </c>
      <c r="N24" s="12">
        <f t="shared" si="2"/>
        <v>32.0164449274532</v>
      </c>
      <c r="O24" s="12">
        <f t="shared" si="3"/>
        <v>-15.876341304457561</v>
      </c>
      <c r="P24" s="12">
        <f t="shared" si="4"/>
        <v>23.29451674658266</v>
      </c>
    </row>
    <row r="25" spans="1:16" ht="15">
      <c r="A25" s="3">
        <v>2012</v>
      </c>
      <c r="B25" s="1">
        <v>74645167052</v>
      </c>
      <c r="C25" s="1">
        <v>34621206627</v>
      </c>
      <c r="D25" s="9">
        <v>46.38</v>
      </c>
      <c r="E25" s="1">
        <v>9810797580</v>
      </c>
      <c r="F25" s="2">
        <v>13.14</v>
      </c>
      <c r="G25" s="1">
        <v>28379262201</v>
      </c>
      <c r="H25" s="9">
        <v>38.02</v>
      </c>
      <c r="I25" s="1">
        <v>1833900644</v>
      </c>
      <c r="J25" s="9">
        <v>2.46</v>
      </c>
      <c r="K25" s="6"/>
      <c r="L25" s="12">
        <f t="shared" si="0"/>
        <v>4.536593566913803</v>
      </c>
      <c r="M25" s="12">
        <f t="shared" si="1"/>
        <v>4.511968944671335</v>
      </c>
      <c r="N25" s="12">
        <f t="shared" si="2"/>
        <v>-0.9510787027867746</v>
      </c>
      <c r="O25" s="12">
        <f t="shared" si="3"/>
        <v>-5.960029385715783</v>
      </c>
      <c r="P25" s="12">
        <f t="shared" si="4"/>
        <v>15.249791936774958</v>
      </c>
    </row>
    <row r="26" spans="1:16" ht="15">
      <c r="A26" s="3">
        <v>2013</v>
      </c>
      <c r="B26" s="1">
        <v>71467658634</v>
      </c>
      <c r="C26" s="1">
        <v>32950401130</v>
      </c>
      <c r="D26" s="9">
        <v>46.11</v>
      </c>
      <c r="E26" s="1">
        <v>9808670701</v>
      </c>
      <c r="F26" s="2">
        <v>13.72</v>
      </c>
      <c r="G26" s="1">
        <v>27005734238</v>
      </c>
      <c r="H26" s="9">
        <v>37.79</v>
      </c>
      <c r="I26" s="1">
        <v>1702852565</v>
      </c>
      <c r="J26" s="9">
        <v>2.38</v>
      </c>
      <c r="K26" s="6"/>
      <c r="L26" s="12">
        <f t="shared" si="0"/>
        <v>-4.25681734463325</v>
      </c>
      <c r="M26" s="12">
        <f t="shared" si="1"/>
        <v>-4.825959750625765</v>
      </c>
      <c r="N26" s="12">
        <f t="shared" si="2"/>
        <v>-0.021678961192062432</v>
      </c>
      <c r="O26" s="12">
        <f t="shared" si="3"/>
        <v>4.839900182294383</v>
      </c>
      <c r="P26" s="12">
        <f t="shared" si="4"/>
        <v>-7.145865804058249</v>
      </c>
    </row>
    <row r="27" spans="1:16" ht="15">
      <c r="A27" s="3">
        <v>2014</v>
      </c>
      <c r="B27" s="1">
        <v>69311883272</v>
      </c>
      <c r="C27" s="1">
        <v>33911025781</v>
      </c>
      <c r="D27" s="9">
        <v>48.93</v>
      </c>
      <c r="E27" s="1">
        <v>8768950992</v>
      </c>
      <c r="F27" s="2">
        <v>12.65</v>
      </c>
      <c r="G27" s="1">
        <v>24658429931</v>
      </c>
      <c r="H27" s="9">
        <v>35.58</v>
      </c>
      <c r="I27" s="1">
        <v>1973476568</v>
      </c>
      <c r="J27" s="9">
        <v>2.85</v>
      </c>
      <c r="K27" s="6"/>
      <c r="L27" s="12">
        <f t="shared" si="0"/>
        <v>-3.016434850678615</v>
      </c>
      <c r="M27" s="12">
        <f t="shared" si="1"/>
        <v>2.9153655738818616</v>
      </c>
      <c r="N27" s="12">
        <f t="shared" si="2"/>
        <v>-10.600006266843069</v>
      </c>
      <c r="O27" s="12">
        <f t="shared" si="3"/>
        <v>8.691873682505133</v>
      </c>
      <c r="P27" s="12">
        <f t="shared" si="4"/>
        <v>15.892391893598845</v>
      </c>
    </row>
    <row r="28" spans="1:16" ht="15">
      <c r="A28" s="3">
        <v>2015</v>
      </c>
      <c r="B28" s="1">
        <v>57931518630</v>
      </c>
      <c r="C28" s="1">
        <v>25913859782</v>
      </c>
      <c r="D28" s="9">
        <v>44.73</v>
      </c>
      <c r="E28" s="1">
        <v>8548931348</v>
      </c>
      <c r="F28" s="2">
        <v>14.76</v>
      </c>
      <c r="G28" s="1">
        <v>21869537853</v>
      </c>
      <c r="H28" s="9">
        <v>37.75</v>
      </c>
      <c r="I28" s="1">
        <v>1599189647</v>
      </c>
      <c r="J28" s="9">
        <v>2.76</v>
      </c>
      <c r="K28" s="6"/>
      <c r="L28" s="12">
        <f t="shared" si="0"/>
        <v>-16.41906712784031</v>
      </c>
      <c r="M28" s="12">
        <f t="shared" si="1"/>
        <v>-23.582790006549224</v>
      </c>
      <c r="N28" s="12">
        <f t="shared" si="2"/>
        <v>-2.5090759909677463</v>
      </c>
      <c r="O28" s="12">
        <f t="shared" si="3"/>
        <v>11.310095921775904</v>
      </c>
      <c r="P28" s="12">
        <f t="shared" si="4"/>
        <v>-18.965865978298254</v>
      </c>
    </row>
    <row r="29" spans="1:16" ht="15">
      <c r="A29" s="3">
        <v>2016</v>
      </c>
      <c r="B29" s="7">
        <f>C29+E29+G29+I29</f>
        <v>55941902783</v>
      </c>
      <c r="C29" s="8">
        <v>25113919742</v>
      </c>
      <c r="D29" s="10">
        <f>(C29/$B$29)*100</f>
        <v>44.89285936414695</v>
      </c>
      <c r="E29" s="7">
        <v>8084727862</v>
      </c>
      <c r="F29" s="10">
        <f>(E29/$B$29)*100</f>
        <v>14.45200727862414</v>
      </c>
      <c r="G29" s="7">
        <v>21474852725</v>
      </c>
      <c r="H29" s="10">
        <f>(G29/$B$29)*100</f>
        <v>38.38777670523914</v>
      </c>
      <c r="I29" s="7">
        <v>1268402454</v>
      </c>
      <c r="J29" s="10">
        <f>(I29/$B$29)*100</f>
        <v>2.2673566519897688</v>
      </c>
      <c r="K29" s="6"/>
      <c r="L29" s="12">
        <f t="shared" si="0"/>
        <v>-3.4344272238181444</v>
      </c>
      <c r="M29" s="12">
        <f t="shared" si="1"/>
        <v>-3.086919689808793</v>
      </c>
      <c r="N29" s="12">
        <f t="shared" si="2"/>
        <v>-5.429959220676151</v>
      </c>
      <c r="O29" s="12">
        <f t="shared" si="3"/>
        <v>1.8047255074750392</v>
      </c>
      <c r="P29" s="12">
        <f t="shared" si="4"/>
        <v>-20.684675743151555</v>
      </c>
    </row>
  </sheetData>
  <sheetProtection/>
  <mergeCells count="5">
    <mergeCell ref="L7:P7"/>
    <mergeCell ref="I7:J7"/>
    <mergeCell ref="C7:D7"/>
    <mergeCell ref="E7:F7"/>
    <mergeCell ref="G7:H7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94" r:id="rId1"/>
  <headerFooter>
    <oddFooter>&amp;CBCE004A&amp;R&amp;P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2016-05-03T23:08:21Z</cp:lastPrinted>
  <dcterms:created xsi:type="dcterms:W3CDTF">2016-05-03T19:10:25Z</dcterms:created>
  <dcterms:modified xsi:type="dcterms:W3CDTF">2016-05-03T23:08:42Z</dcterms:modified>
  <cp:category/>
  <cp:version/>
  <cp:contentType/>
  <cp:contentStatus/>
</cp:coreProperties>
</file>