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9675" activeTab="0"/>
  </bookViews>
  <sheets>
    <sheet name="BCE006" sheetId="1" r:id="rId1"/>
  </sheets>
  <definedNames>
    <definedName name="_xlnm.Print_Titles" localSheetId="0">'BCE006'!$1:$7</definedName>
  </definedNames>
  <calcPr fullCalcOnLoad="1"/>
</workbook>
</file>

<file path=xl/sharedStrings.xml><?xml version="1.0" encoding="utf-8"?>
<sst xmlns="http://schemas.openxmlformats.org/spreadsheetml/2006/main" count="53" uniqueCount="50">
  <si>
    <t>Países Baixos (Holanda)</t>
  </si>
  <si>
    <t>Indonésia</t>
  </si>
  <si>
    <t>Chile</t>
  </si>
  <si>
    <t>China</t>
  </si>
  <si>
    <t>Peru</t>
  </si>
  <si>
    <t>Rússia</t>
  </si>
  <si>
    <t>Uruguai</t>
  </si>
  <si>
    <t>Itália</t>
  </si>
  <si>
    <t>Japão</t>
  </si>
  <si>
    <t>Arábia Saudita</t>
  </si>
  <si>
    <t>Espanha</t>
  </si>
  <si>
    <t>Canadá</t>
  </si>
  <si>
    <t>França</t>
  </si>
  <si>
    <t>Coreia do Sul</t>
  </si>
  <si>
    <t>Índia</t>
  </si>
  <si>
    <t>Bélgica</t>
  </si>
  <si>
    <t>Estados Unidos</t>
  </si>
  <si>
    <t>Paraguai</t>
  </si>
  <si>
    <t>Emirados Árabes Unidos</t>
  </si>
  <si>
    <t>Reino Unido</t>
  </si>
  <si>
    <t>Egito</t>
  </si>
  <si>
    <t>Argentina</t>
  </si>
  <si>
    <t>Vietnã</t>
  </si>
  <si>
    <t>Malásia</t>
  </si>
  <si>
    <t>México</t>
  </si>
  <si>
    <t>Alemanha</t>
  </si>
  <si>
    <t>Hong Kong</t>
  </si>
  <si>
    <t>Colômbia</t>
  </si>
  <si>
    <t>MINISTÉRIO DO DESENVOLVIMENTO</t>
  </si>
  <si>
    <t>EXPORTAÇÃO BRASILEIRA</t>
  </si>
  <si>
    <t>Secretaria de Comércio Exterior</t>
  </si>
  <si>
    <t>US$ F.O.B.</t>
  </si>
  <si>
    <t>DISCRIMINAÇÃO</t>
  </si>
  <si>
    <t>2016 (A)</t>
  </si>
  <si>
    <t>Part %</t>
  </si>
  <si>
    <t>2015 (B)</t>
  </si>
  <si>
    <t>Var. % A/B</t>
  </si>
  <si>
    <t>2015 (D)</t>
  </si>
  <si>
    <t>Var. % C/D</t>
  </si>
  <si>
    <t>TOTAL GERAL</t>
  </si>
  <si>
    <t>BCE006</t>
  </si>
  <si>
    <t>Irã</t>
  </si>
  <si>
    <t>Tailândia</t>
  </si>
  <si>
    <t>DEMAIS PAÍSES</t>
  </si>
  <si>
    <t>#</t>
  </si>
  <si>
    <t>PRINCIPAIS PAÍSES DE DESTINO</t>
  </si>
  <si>
    <t>TOTAL DOS PRINCIPAIS PAÍSES</t>
  </si>
  <si>
    <t>2016 (C )</t>
  </si>
  <si>
    <t>JANEIRO-ABRIL</t>
  </si>
  <si>
    <t>ABRIL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</si>
</sst>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4" fontId="38" fillId="0" borderId="10" xfId="0" applyNumberFormat="1" applyFont="1" applyBorder="1" applyAlignment="1">
      <alignment vertical="center"/>
    </xf>
    <xf numFmtId="169" fontId="38" fillId="0" borderId="10" xfId="60" applyNumberFormat="1" applyFont="1" applyBorder="1" applyAlignment="1">
      <alignment vertical="center"/>
    </xf>
    <xf numFmtId="174" fontId="38" fillId="0" borderId="10" xfId="6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shrinkToFit="1"/>
    </xf>
    <xf numFmtId="169" fontId="38" fillId="0" borderId="0" xfId="60" applyNumberFormat="1" applyFont="1" applyBorder="1" applyAlignment="1">
      <alignment vertical="center"/>
    </xf>
    <xf numFmtId="174" fontId="38" fillId="0" borderId="0" xfId="6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shrinkToFit="1"/>
    </xf>
    <xf numFmtId="169" fontId="39" fillId="0" borderId="10" xfId="6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vertical="center"/>
    </xf>
    <xf numFmtId="0" fontId="38" fillId="0" borderId="0" xfId="0" applyFont="1" applyFill="1" applyBorder="1" applyAlignment="1">
      <alignment vertical="center" shrinkToFit="1"/>
    </xf>
    <xf numFmtId="0" fontId="38" fillId="0" borderId="10" xfId="0" applyFont="1" applyFill="1" applyBorder="1" applyAlignment="1">
      <alignment horizontal="right" vertical="center" shrinkToFit="1"/>
    </xf>
    <xf numFmtId="169" fontId="38" fillId="0" borderId="10" xfId="0" applyNumberFormat="1" applyFont="1" applyBorder="1" applyAlignment="1">
      <alignment vertical="center"/>
    </xf>
    <xf numFmtId="169" fontId="0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38" fillId="0" borderId="10" xfId="0" applyFont="1" applyBorder="1" applyAlignment="1">
      <alignment vertical="center" shrinkToFit="1"/>
    </xf>
    <xf numFmtId="0" fontId="4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1">
      <selection activeCell="L3" sqref="L3"/>
    </sheetView>
  </sheetViews>
  <sheetFormatPr defaultColWidth="9.140625" defaultRowHeight="15"/>
  <cols>
    <col min="1" max="1" width="5.28125" style="11" customWidth="1"/>
    <col min="2" max="2" width="20.7109375" style="10" customWidth="1"/>
    <col min="3" max="3" width="12.8515625" style="11" bestFit="1" customWidth="1"/>
    <col min="4" max="4" width="6.57421875" style="11" customWidth="1"/>
    <col min="5" max="5" width="13.7109375" style="11" customWidth="1"/>
    <col min="6" max="6" width="5.57421875" style="11" bestFit="1" customWidth="1"/>
    <col min="7" max="7" width="6.8515625" style="11" customWidth="1"/>
    <col min="8" max="8" width="12.8515625" style="11" bestFit="1" customWidth="1"/>
    <col min="9" max="9" width="5.57421875" style="11" bestFit="1" customWidth="1"/>
    <col min="10" max="10" width="12.8515625" style="11" bestFit="1" customWidth="1"/>
    <col min="11" max="11" width="5.57421875" style="11" bestFit="1" customWidth="1"/>
    <col min="12" max="12" width="7.140625" style="11" customWidth="1"/>
    <col min="13" max="13" width="9.140625" style="11" customWidth="1"/>
    <col min="14" max="14" width="15.28125" style="11" bestFit="1" customWidth="1"/>
    <col min="15" max="16384" width="9.140625" style="11" customWidth="1"/>
  </cols>
  <sheetData>
    <row r="1" spans="1:12" ht="15.75">
      <c r="A1" s="29" t="s">
        <v>28</v>
      </c>
      <c r="D1" s="27" t="s">
        <v>29</v>
      </c>
      <c r="L1" s="26" t="s">
        <v>40</v>
      </c>
    </row>
    <row r="2" spans="1:4" ht="15.75">
      <c r="A2" s="27" t="s">
        <v>30</v>
      </c>
      <c r="C2" s="12"/>
      <c r="D2" s="27" t="s">
        <v>45</v>
      </c>
    </row>
    <row r="3" ht="15.75">
      <c r="D3" s="27" t="s">
        <v>31</v>
      </c>
    </row>
    <row r="5" spans="3:12" ht="15">
      <c r="C5" s="30" t="s">
        <v>48</v>
      </c>
      <c r="D5" s="30"/>
      <c r="E5" s="30"/>
      <c r="F5" s="30"/>
      <c r="G5" s="30"/>
      <c r="H5" s="30" t="s">
        <v>49</v>
      </c>
      <c r="I5" s="30"/>
      <c r="J5" s="30"/>
      <c r="K5" s="30"/>
      <c r="L5" s="30"/>
    </row>
    <row r="6" spans="2:12" ht="24">
      <c r="B6" s="13" t="s">
        <v>32</v>
      </c>
      <c r="C6" s="14" t="s">
        <v>33</v>
      </c>
      <c r="D6" s="14" t="s">
        <v>34</v>
      </c>
      <c r="E6" s="14" t="s">
        <v>35</v>
      </c>
      <c r="F6" s="14" t="s">
        <v>34</v>
      </c>
      <c r="G6" s="14" t="s">
        <v>36</v>
      </c>
      <c r="H6" s="15" t="s">
        <v>47</v>
      </c>
      <c r="I6" s="14" t="s">
        <v>34</v>
      </c>
      <c r="J6" s="15" t="s">
        <v>37</v>
      </c>
      <c r="K6" s="14" t="s">
        <v>34</v>
      </c>
      <c r="L6" s="14" t="s">
        <v>38</v>
      </c>
    </row>
    <row r="7" spans="2:12" ht="15">
      <c r="B7" s="16" t="s">
        <v>39</v>
      </c>
      <c r="C7" s="17">
        <v>55941902783</v>
      </c>
      <c r="D7" s="17">
        <v>100</v>
      </c>
      <c r="E7" s="17">
        <v>57931518630</v>
      </c>
      <c r="F7" s="17">
        <v>100</v>
      </c>
      <c r="G7" s="18">
        <f>IF(E7=0,0,(C7-E7)/E7*100)</f>
        <v>-3.4344272238181444</v>
      </c>
      <c r="H7" s="17">
        <v>15374374167</v>
      </c>
      <c r="I7" s="17">
        <v>100</v>
      </c>
      <c r="J7" s="17">
        <v>15156274767</v>
      </c>
      <c r="K7" s="17">
        <v>100</v>
      </c>
      <c r="L7" s="18">
        <f>IF(J7=0,0,(H7-J7)/J7*100)</f>
        <v>1.4390039990227106</v>
      </c>
    </row>
    <row r="8" spans="2:12" ht="15">
      <c r="B8" s="19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customHeight="1">
      <c r="A9" s="5" t="s">
        <v>44</v>
      </c>
      <c r="B9" s="20" t="s">
        <v>46</v>
      </c>
      <c r="C9" s="21">
        <f>SUM(C10:C39)</f>
        <v>46643252459</v>
      </c>
      <c r="D9" s="4">
        <f>(C9/$C$7)*100</f>
        <v>83.37802280328273</v>
      </c>
      <c r="E9" s="21">
        <f>SUM(E10:E39)</f>
        <v>47162199352</v>
      </c>
      <c r="F9" s="4">
        <f>(E9/$E$7)*100</f>
        <v>81.41025898737087</v>
      </c>
      <c r="G9" s="2">
        <f>IF(E9=0,0,(C9-E9)/E9*100)</f>
        <v>-1.1003449799420628</v>
      </c>
      <c r="H9" s="21">
        <f>SUM(H10:H39)</f>
        <v>13093198877</v>
      </c>
      <c r="I9" s="4">
        <f>(H9/$H$7)*100</f>
        <v>85.1624835897621</v>
      </c>
      <c r="J9" s="21">
        <f>SUM(J10:J39)</f>
        <v>12597568740</v>
      </c>
      <c r="K9" s="4">
        <f>(J9/$J$7)*100</f>
        <v>83.1178434916533</v>
      </c>
      <c r="L9" s="2">
        <f>IF(J9=0,0,(H9-J9)/J9*100)</f>
        <v>3.9343316732717426</v>
      </c>
    </row>
    <row r="10" spans="1:14" ht="13.5" customHeight="1">
      <c r="A10" s="5">
        <v>1</v>
      </c>
      <c r="B10" s="28" t="s">
        <v>3</v>
      </c>
      <c r="C10" s="3">
        <v>11267856886</v>
      </c>
      <c r="D10" s="4">
        <f>(C10/$C$7)*100</f>
        <v>20.14206940673486</v>
      </c>
      <c r="E10" s="3">
        <v>9625229017</v>
      </c>
      <c r="F10" s="4">
        <f>(E10/$E$7)*100</f>
        <v>16.61483980503758</v>
      </c>
      <c r="G10" s="2">
        <f>IF(E10=0,0,(C10-E10)/E10*100)</f>
        <v>17.06585750945566</v>
      </c>
      <c r="H10" s="3">
        <v>4302377771</v>
      </c>
      <c r="I10" s="4">
        <f>(H10/$H$7)*100</f>
        <v>27.984083932565838</v>
      </c>
      <c r="J10" s="3">
        <v>3435459523</v>
      </c>
      <c r="K10" s="4">
        <f>(J10/$J$7)*100</f>
        <v>22.66691238984451</v>
      </c>
      <c r="L10" s="2">
        <f>IF(J10=0,0,(H10-J10)/J10*100)</f>
        <v>25.234418924050296</v>
      </c>
      <c r="N10" s="22"/>
    </row>
    <row r="11" spans="1:14" ht="13.5" customHeight="1">
      <c r="A11" s="5">
        <v>2</v>
      </c>
      <c r="B11" s="28" t="s">
        <v>16</v>
      </c>
      <c r="C11" s="3">
        <v>6697685175</v>
      </c>
      <c r="D11" s="4">
        <f aca="true" t="shared" si="0" ref="D11:D41">(C11/$C$7)*100</f>
        <v>11.972573047757212</v>
      </c>
      <c r="E11" s="3">
        <v>7779286976</v>
      </c>
      <c r="F11" s="4">
        <f aca="true" t="shared" si="1" ref="F11:F41">(E11/$E$7)*100</f>
        <v>13.428418864150876</v>
      </c>
      <c r="G11" s="2">
        <f aca="true" t="shared" si="2" ref="G11:G41">IF(E11=0,0,(C11-E11)/E11*100)</f>
        <v>-13.903611016496328</v>
      </c>
      <c r="H11" s="3">
        <v>1643267654</v>
      </c>
      <c r="I11" s="4">
        <f aca="true" t="shared" si="3" ref="I11:I41">(H11/$H$7)*100</f>
        <v>10.688354765861996</v>
      </c>
      <c r="J11" s="3">
        <v>1955088031</v>
      </c>
      <c r="K11" s="4">
        <f aca="true" t="shared" si="4" ref="K11:K41">(J11/$J$7)*100</f>
        <v>12.89952881599141</v>
      </c>
      <c r="L11" s="2">
        <f aca="true" t="shared" si="5" ref="L11:L41">IF(J11=0,0,(H11-J11)/J11*100)</f>
        <v>-15.949173236997838</v>
      </c>
      <c r="N11" s="22"/>
    </row>
    <row r="12" spans="1:12" ht="13.5" customHeight="1">
      <c r="A12" s="5">
        <v>3</v>
      </c>
      <c r="B12" s="28" t="s">
        <v>21</v>
      </c>
      <c r="C12" s="3">
        <v>4116111765</v>
      </c>
      <c r="D12" s="4">
        <f t="shared" si="0"/>
        <v>7.357832966401764</v>
      </c>
      <c r="E12" s="3">
        <v>4084205907</v>
      </c>
      <c r="F12" s="4">
        <f t="shared" si="1"/>
        <v>7.050058419985874</v>
      </c>
      <c r="G12" s="2">
        <f t="shared" si="2"/>
        <v>0.7812010149957408</v>
      </c>
      <c r="H12" s="3">
        <v>1055759334</v>
      </c>
      <c r="I12" s="4">
        <f t="shared" si="3"/>
        <v>6.867006894278092</v>
      </c>
      <c r="J12" s="3">
        <v>1012555198</v>
      </c>
      <c r="K12" s="4">
        <f t="shared" si="4"/>
        <v>6.680765647008806</v>
      </c>
      <c r="L12" s="2">
        <f t="shared" si="5"/>
        <v>4.2668425469877445</v>
      </c>
    </row>
    <row r="13" spans="1:12" ht="13.5" customHeight="1">
      <c r="A13" s="5">
        <v>4</v>
      </c>
      <c r="B13" s="28" t="s">
        <v>0</v>
      </c>
      <c r="C13" s="3">
        <v>3036549917</v>
      </c>
      <c r="D13" s="4">
        <f t="shared" si="0"/>
        <v>5.428041889777777</v>
      </c>
      <c r="E13" s="3">
        <v>3022987350</v>
      </c>
      <c r="F13" s="4">
        <f t="shared" si="1"/>
        <v>5.218208363062896</v>
      </c>
      <c r="G13" s="2">
        <f t="shared" si="2"/>
        <v>0.4486478251389309</v>
      </c>
      <c r="H13" s="3">
        <v>813538809</v>
      </c>
      <c r="I13" s="4">
        <f t="shared" si="3"/>
        <v>5.291524716148793</v>
      </c>
      <c r="J13" s="3">
        <v>770515088</v>
      </c>
      <c r="K13" s="4">
        <f t="shared" si="4"/>
        <v>5.083802582397456</v>
      </c>
      <c r="L13" s="2">
        <f t="shared" si="5"/>
        <v>5.583761002224528</v>
      </c>
    </row>
    <row r="14" spans="1:12" ht="13.5" customHeight="1">
      <c r="A14" s="5">
        <v>5</v>
      </c>
      <c r="B14" s="28" t="s">
        <v>8</v>
      </c>
      <c r="C14" s="3">
        <v>1654705964</v>
      </c>
      <c r="D14" s="4">
        <f t="shared" si="0"/>
        <v>2.9579007536061916</v>
      </c>
      <c r="E14" s="3">
        <v>1503857036</v>
      </c>
      <c r="F14" s="4">
        <f t="shared" si="1"/>
        <v>2.5959219981870514</v>
      </c>
      <c r="G14" s="2">
        <f t="shared" si="2"/>
        <v>10.03080242263135</v>
      </c>
      <c r="H14" s="3">
        <v>371393556</v>
      </c>
      <c r="I14" s="4">
        <f t="shared" si="3"/>
        <v>2.4156661725923767</v>
      </c>
      <c r="J14" s="3">
        <v>300702441</v>
      </c>
      <c r="K14" s="4">
        <f t="shared" si="4"/>
        <v>1.984012863469091</v>
      </c>
      <c r="L14" s="2">
        <f t="shared" si="5"/>
        <v>23.508660177454296</v>
      </c>
    </row>
    <row r="15" spans="1:12" ht="13.5" customHeight="1">
      <c r="A15" s="5">
        <v>6</v>
      </c>
      <c r="B15" s="28" t="s">
        <v>25</v>
      </c>
      <c r="C15" s="3">
        <v>1392500946</v>
      </c>
      <c r="D15" s="4">
        <f t="shared" si="0"/>
        <v>2.4891912443549606</v>
      </c>
      <c r="E15" s="3">
        <v>1814538673</v>
      </c>
      <c r="F15" s="4">
        <f t="shared" si="1"/>
        <v>3.132213199155349</v>
      </c>
      <c r="G15" s="2">
        <f t="shared" si="2"/>
        <v>-23.258679094573367</v>
      </c>
      <c r="H15" s="3">
        <v>378547597</v>
      </c>
      <c r="I15" s="4">
        <f t="shared" si="3"/>
        <v>2.4621984146354747</v>
      </c>
      <c r="J15" s="3">
        <v>474087183</v>
      </c>
      <c r="K15" s="4">
        <f t="shared" si="4"/>
        <v>3.1279927969651067</v>
      </c>
      <c r="L15" s="2">
        <f t="shared" si="5"/>
        <v>-20.152324177049096</v>
      </c>
    </row>
    <row r="16" spans="1:12" ht="13.5" customHeight="1">
      <c r="A16" s="5">
        <v>7</v>
      </c>
      <c r="B16" s="28" t="s">
        <v>2</v>
      </c>
      <c r="C16" s="3">
        <v>1269533604</v>
      </c>
      <c r="D16" s="4">
        <f t="shared" si="0"/>
        <v>2.269378660437332</v>
      </c>
      <c r="E16" s="3">
        <v>1183680468</v>
      </c>
      <c r="F16" s="4">
        <f t="shared" si="1"/>
        <v>2.0432408747300257</v>
      </c>
      <c r="G16" s="2">
        <f t="shared" si="2"/>
        <v>7.253066880883938</v>
      </c>
      <c r="H16" s="3">
        <v>345881883</v>
      </c>
      <c r="I16" s="4">
        <f t="shared" si="3"/>
        <v>2.2497298377348645</v>
      </c>
      <c r="J16" s="3">
        <v>276779597</v>
      </c>
      <c r="K16" s="4">
        <f t="shared" si="4"/>
        <v>1.8261716764507112</v>
      </c>
      <c r="L16" s="2">
        <f t="shared" si="5"/>
        <v>24.966538989505068</v>
      </c>
    </row>
    <row r="17" spans="1:12" ht="13.5" customHeight="1">
      <c r="A17" s="5">
        <v>8</v>
      </c>
      <c r="B17" s="28" t="s">
        <v>24</v>
      </c>
      <c r="C17" s="3">
        <v>1133603942</v>
      </c>
      <c r="D17" s="4">
        <f t="shared" si="0"/>
        <v>2.026395037718465</v>
      </c>
      <c r="E17" s="3">
        <v>1080005239</v>
      </c>
      <c r="F17" s="4">
        <f t="shared" si="1"/>
        <v>1.8642791774505914</v>
      </c>
      <c r="G17" s="2">
        <f t="shared" si="2"/>
        <v>4.962818796104006</v>
      </c>
      <c r="H17" s="3">
        <v>318969668</v>
      </c>
      <c r="I17" s="4">
        <f t="shared" si="3"/>
        <v>2.0746839158152253</v>
      </c>
      <c r="J17" s="3">
        <v>277103378</v>
      </c>
      <c r="K17" s="4">
        <f t="shared" si="4"/>
        <v>1.8283079599700953</v>
      </c>
      <c r="L17" s="2">
        <f t="shared" si="5"/>
        <v>15.108545519066174</v>
      </c>
    </row>
    <row r="18" spans="1:12" ht="13.5" customHeight="1">
      <c r="A18" s="5">
        <v>9</v>
      </c>
      <c r="B18" s="28" t="s">
        <v>7</v>
      </c>
      <c r="C18" s="3">
        <v>1063686350</v>
      </c>
      <c r="D18" s="4">
        <f t="shared" si="0"/>
        <v>1.9014125317225357</v>
      </c>
      <c r="E18" s="3">
        <v>1096504627</v>
      </c>
      <c r="F18" s="4">
        <f t="shared" si="1"/>
        <v>1.8927600258560666</v>
      </c>
      <c r="G18" s="2">
        <f t="shared" si="2"/>
        <v>-2.99299028858544</v>
      </c>
      <c r="H18" s="3">
        <v>282618231</v>
      </c>
      <c r="I18" s="4">
        <f t="shared" si="3"/>
        <v>1.8382421809833398</v>
      </c>
      <c r="J18" s="3">
        <v>228751892</v>
      </c>
      <c r="K18" s="4">
        <f t="shared" si="4"/>
        <v>1.509288367469196</v>
      </c>
      <c r="L18" s="2">
        <f t="shared" si="5"/>
        <v>23.547931572955033</v>
      </c>
    </row>
    <row r="19" spans="1:12" ht="13.5" customHeight="1">
      <c r="A19" s="5">
        <v>10</v>
      </c>
      <c r="B19" s="28" t="s">
        <v>15</v>
      </c>
      <c r="C19" s="3">
        <v>979000016</v>
      </c>
      <c r="D19" s="4">
        <f t="shared" si="0"/>
        <v>1.750029883319423</v>
      </c>
      <c r="E19" s="3">
        <v>990917350</v>
      </c>
      <c r="F19" s="4">
        <f t="shared" si="1"/>
        <v>1.710497797112556</v>
      </c>
      <c r="G19" s="2">
        <f t="shared" si="2"/>
        <v>-1.2026567099667798</v>
      </c>
      <c r="H19" s="3">
        <v>179697655</v>
      </c>
      <c r="I19" s="4">
        <f t="shared" si="3"/>
        <v>1.168812811813233</v>
      </c>
      <c r="J19" s="3">
        <v>215353194</v>
      </c>
      <c r="K19" s="4">
        <f t="shared" si="4"/>
        <v>1.4208847313120236</v>
      </c>
      <c r="L19" s="2">
        <f t="shared" si="5"/>
        <v>-16.556772777653812</v>
      </c>
    </row>
    <row r="20" spans="1:12" ht="13.5" customHeight="1">
      <c r="A20" s="5">
        <v>11</v>
      </c>
      <c r="B20" s="28" t="s">
        <v>13</v>
      </c>
      <c r="C20" s="3">
        <v>972026433</v>
      </c>
      <c r="D20" s="4">
        <f t="shared" si="0"/>
        <v>1.7375641239278439</v>
      </c>
      <c r="E20" s="3">
        <v>957007329</v>
      </c>
      <c r="F20" s="4">
        <f t="shared" si="1"/>
        <v>1.651963131006911</v>
      </c>
      <c r="G20" s="2">
        <f t="shared" si="2"/>
        <v>1.5693823385546928</v>
      </c>
      <c r="H20" s="3">
        <v>180277317</v>
      </c>
      <c r="I20" s="4">
        <f t="shared" si="3"/>
        <v>1.1725831246318463</v>
      </c>
      <c r="J20" s="3">
        <v>229851689</v>
      </c>
      <c r="K20" s="4">
        <f t="shared" si="4"/>
        <v>1.5165447481887817</v>
      </c>
      <c r="L20" s="2">
        <f t="shared" si="5"/>
        <v>-21.567982474124868</v>
      </c>
    </row>
    <row r="21" spans="1:12" ht="13.5" customHeight="1">
      <c r="A21" s="5">
        <v>12</v>
      </c>
      <c r="B21" s="28" t="s">
        <v>19</v>
      </c>
      <c r="C21" s="3">
        <v>855400326</v>
      </c>
      <c r="D21" s="4">
        <f t="shared" si="0"/>
        <v>1.5290869338465634</v>
      </c>
      <c r="E21" s="3">
        <v>1075742433</v>
      </c>
      <c r="F21" s="4">
        <f t="shared" si="1"/>
        <v>1.8569208238275385</v>
      </c>
      <c r="G21" s="2">
        <f t="shared" si="2"/>
        <v>-20.482794044436474</v>
      </c>
      <c r="H21" s="3">
        <v>203794861</v>
      </c>
      <c r="I21" s="4">
        <f t="shared" si="3"/>
        <v>1.3255489868161994</v>
      </c>
      <c r="J21" s="3">
        <v>227210984</v>
      </c>
      <c r="K21" s="4">
        <f t="shared" si="4"/>
        <v>1.4991215684127746</v>
      </c>
      <c r="L21" s="2">
        <f t="shared" si="5"/>
        <v>-10.305893926325323</v>
      </c>
    </row>
    <row r="22" spans="1:12" ht="13.5" customHeight="1">
      <c r="A22" s="5">
        <v>13</v>
      </c>
      <c r="B22" s="28" t="s">
        <v>14</v>
      </c>
      <c r="C22" s="3">
        <v>824758468</v>
      </c>
      <c r="D22" s="4">
        <f t="shared" si="0"/>
        <v>1.474312504526809</v>
      </c>
      <c r="E22" s="3">
        <v>1103067595</v>
      </c>
      <c r="F22" s="4">
        <f t="shared" si="1"/>
        <v>1.9040888640346694</v>
      </c>
      <c r="G22" s="2">
        <f t="shared" si="2"/>
        <v>-25.23046894510576</v>
      </c>
      <c r="H22" s="3">
        <v>168678289</v>
      </c>
      <c r="I22" s="4">
        <f t="shared" si="3"/>
        <v>1.0971392211987134</v>
      </c>
      <c r="J22" s="3">
        <v>347514481</v>
      </c>
      <c r="K22" s="4">
        <f t="shared" si="4"/>
        <v>2.2928753030833726</v>
      </c>
      <c r="L22" s="2">
        <f t="shared" si="5"/>
        <v>-51.46150787310645</v>
      </c>
    </row>
    <row r="23" spans="1:12" ht="13.5" customHeight="1">
      <c r="A23" s="5">
        <v>14</v>
      </c>
      <c r="B23" s="28" t="s">
        <v>9</v>
      </c>
      <c r="C23" s="3">
        <v>818290353</v>
      </c>
      <c r="D23" s="4">
        <f t="shared" si="0"/>
        <v>1.4627503039611796</v>
      </c>
      <c r="E23" s="3">
        <v>784828901</v>
      </c>
      <c r="F23" s="4">
        <f t="shared" si="1"/>
        <v>1.3547528522643875</v>
      </c>
      <c r="G23" s="2">
        <f t="shared" si="2"/>
        <v>4.263534632499472</v>
      </c>
      <c r="H23" s="3">
        <v>209685728</v>
      </c>
      <c r="I23" s="4">
        <f t="shared" si="3"/>
        <v>1.3638651285726837</v>
      </c>
      <c r="J23" s="3">
        <v>178051480</v>
      </c>
      <c r="K23" s="4">
        <f t="shared" si="4"/>
        <v>1.1747707318402167</v>
      </c>
      <c r="L23" s="2">
        <f t="shared" si="5"/>
        <v>17.76691100798488</v>
      </c>
    </row>
    <row r="24" spans="1:12" ht="13.5" customHeight="1">
      <c r="A24" s="5">
        <v>15</v>
      </c>
      <c r="B24" s="28" t="s">
        <v>10</v>
      </c>
      <c r="C24" s="3">
        <v>816523768</v>
      </c>
      <c r="D24" s="4">
        <f t="shared" si="0"/>
        <v>1.4595924117335006</v>
      </c>
      <c r="E24" s="3">
        <v>823775225</v>
      </c>
      <c r="F24" s="4">
        <f t="shared" si="1"/>
        <v>1.421981063989242</v>
      </c>
      <c r="G24" s="2">
        <f t="shared" si="2"/>
        <v>-0.8802713143017867</v>
      </c>
      <c r="H24" s="3">
        <v>243273056</v>
      </c>
      <c r="I24" s="4">
        <f t="shared" si="3"/>
        <v>1.582328186874548</v>
      </c>
      <c r="J24" s="3">
        <v>212958368</v>
      </c>
      <c r="K24" s="4">
        <f t="shared" si="4"/>
        <v>1.405083843318001</v>
      </c>
      <c r="L24" s="2">
        <f t="shared" si="5"/>
        <v>14.235030200832494</v>
      </c>
    </row>
    <row r="25" spans="1:12" ht="13.5" customHeight="1">
      <c r="A25" s="5">
        <v>16</v>
      </c>
      <c r="B25" s="28" t="s">
        <v>26</v>
      </c>
      <c r="C25" s="3">
        <v>790052047</v>
      </c>
      <c r="D25" s="4">
        <f t="shared" si="0"/>
        <v>1.41227238920462</v>
      </c>
      <c r="E25" s="3">
        <v>840697233</v>
      </c>
      <c r="F25" s="4">
        <f t="shared" si="1"/>
        <v>1.4511914289169738</v>
      </c>
      <c r="G25" s="2">
        <f t="shared" si="2"/>
        <v>-6.024188496407244</v>
      </c>
      <c r="H25" s="3">
        <v>183975147</v>
      </c>
      <c r="I25" s="4">
        <f t="shared" si="3"/>
        <v>1.1966350304839697</v>
      </c>
      <c r="J25" s="3">
        <v>178500195</v>
      </c>
      <c r="K25" s="4">
        <f t="shared" si="4"/>
        <v>1.1777313208167177</v>
      </c>
      <c r="L25" s="2">
        <f t="shared" si="5"/>
        <v>3.0671966492809717</v>
      </c>
    </row>
    <row r="26" spans="1:12" ht="13.5" customHeight="1">
      <c r="A26" s="5">
        <v>17</v>
      </c>
      <c r="B26" s="28" t="s">
        <v>1</v>
      </c>
      <c r="C26" s="3">
        <v>715602174</v>
      </c>
      <c r="D26" s="4">
        <f t="shared" si="0"/>
        <v>1.2791881191024879</v>
      </c>
      <c r="E26" s="3">
        <v>722690224</v>
      </c>
      <c r="F26" s="4">
        <f t="shared" si="1"/>
        <v>1.2474905562474807</v>
      </c>
      <c r="G26" s="2">
        <f t="shared" si="2"/>
        <v>-0.9807867554605251</v>
      </c>
      <c r="H26" s="3">
        <v>210809148</v>
      </c>
      <c r="I26" s="4">
        <f t="shared" si="3"/>
        <v>1.37117222275289</v>
      </c>
      <c r="J26" s="3">
        <v>111807095</v>
      </c>
      <c r="K26" s="4">
        <f t="shared" si="4"/>
        <v>0.737695091431302</v>
      </c>
      <c r="L26" s="2">
        <f t="shared" si="5"/>
        <v>88.54720087307518</v>
      </c>
    </row>
    <row r="27" spans="1:12" ht="13.5" customHeight="1">
      <c r="A27" s="5">
        <v>18</v>
      </c>
      <c r="B27" s="28" t="s">
        <v>6</v>
      </c>
      <c r="C27" s="3">
        <v>707389896</v>
      </c>
      <c r="D27" s="4">
        <f t="shared" si="0"/>
        <v>1.2645081071768018</v>
      </c>
      <c r="E27" s="3">
        <v>845732659</v>
      </c>
      <c r="F27" s="4">
        <f t="shared" si="1"/>
        <v>1.4598834606797877</v>
      </c>
      <c r="G27" s="2">
        <f t="shared" si="2"/>
        <v>-16.357741601651924</v>
      </c>
      <c r="H27" s="3">
        <v>164750902</v>
      </c>
      <c r="I27" s="4">
        <f t="shared" si="3"/>
        <v>1.0715942009114496</v>
      </c>
      <c r="J27" s="3">
        <v>210872846</v>
      </c>
      <c r="K27" s="4">
        <f t="shared" si="4"/>
        <v>1.3913237206489344</v>
      </c>
      <c r="L27" s="2">
        <f t="shared" si="5"/>
        <v>-21.871921812066788</v>
      </c>
    </row>
    <row r="28" spans="1:12" ht="13.5" customHeight="1">
      <c r="A28" s="5">
        <v>19</v>
      </c>
      <c r="B28" s="28" t="s">
        <v>27</v>
      </c>
      <c r="C28" s="3">
        <v>688876734</v>
      </c>
      <c r="D28" s="4">
        <f t="shared" si="0"/>
        <v>1.231414556405365</v>
      </c>
      <c r="E28" s="3">
        <v>681250727</v>
      </c>
      <c r="F28" s="4">
        <f t="shared" si="1"/>
        <v>1.1759586890014866</v>
      </c>
      <c r="G28" s="2">
        <f t="shared" si="2"/>
        <v>1.1194126769717194</v>
      </c>
      <c r="H28" s="3">
        <v>185227351</v>
      </c>
      <c r="I28" s="4">
        <f t="shared" si="3"/>
        <v>1.2047797782727139</v>
      </c>
      <c r="J28" s="3">
        <v>201388741</v>
      </c>
      <c r="K28" s="4">
        <f t="shared" si="4"/>
        <v>1.3287482847598338</v>
      </c>
      <c r="L28" s="2">
        <f t="shared" si="5"/>
        <v>-8.02497196206217</v>
      </c>
    </row>
    <row r="29" spans="1:12" ht="13.5" customHeight="1">
      <c r="A29" s="5">
        <v>20</v>
      </c>
      <c r="B29" s="28" t="s">
        <v>12</v>
      </c>
      <c r="C29" s="3">
        <v>677080842</v>
      </c>
      <c r="D29" s="4">
        <f t="shared" si="0"/>
        <v>1.2103285879037993</v>
      </c>
      <c r="E29" s="3">
        <v>772166043</v>
      </c>
      <c r="F29" s="4">
        <f t="shared" si="1"/>
        <v>1.3328945300600694</v>
      </c>
      <c r="G29" s="2">
        <f t="shared" si="2"/>
        <v>-12.314087347143287</v>
      </c>
      <c r="H29" s="3">
        <v>197812453</v>
      </c>
      <c r="I29" s="4">
        <f t="shared" si="3"/>
        <v>1.2866374322057959</v>
      </c>
      <c r="J29" s="3">
        <v>207492164</v>
      </c>
      <c r="K29" s="4">
        <f t="shared" si="4"/>
        <v>1.369018226376946</v>
      </c>
      <c r="L29" s="2">
        <f t="shared" si="5"/>
        <v>-4.66509713590919</v>
      </c>
    </row>
    <row r="30" spans="1:12" ht="13.5" customHeight="1">
      <c r="A30" s="5">
        <v>21</v>
      </c>
      <c r="B30" s="28" t="s">
        <v>11</v>
      </c>
      <c r="C30" s="3">
        <v>669309453</v>
      </c>
      <c r="D30" s="4">
        <f t="shared" si="0"/>
        <v>1.1964366953985597</v>
      </c>
      <c r="E30" s="3">
        <v>749298471</v>
      </c>
      <c r="F30" s="4">
        <f t="shared" si="1"/>
        <v>1.2934210749517168</v>
      </c>
      <c r="G30" s="2">
        <f t="shared" si="2"/>
        <v>-10.6751876716428</v>
      </c>
      <c r="H30" s="3">
        <v>183219835</v>
      </c>
      <c r="I30" s="4">
        <f t="shared" si="3"/>
        <v>1.1917222321365661</v>
      </c>
      <c r="J30" s="3">
        <v>261704859</v>
      </c>
      <c r="K30" s="4">
        <f t="shared" si="4"/>
        <v>1.726709650116757</v>
      </c>
      <c r="L30" s="2">
        <f t="shared" si="5"/>
        <v>-29.989899423304173</v>
      </c>
    </row>
    <row r="31" spans="1:12" ht="13.5" customHeight="1">
      <c r="A31" s="5">
        <v>22</v>
      </c>
      <c r="B31" s="28" t="s">
        <v>41</v>
      </c>
      <c r="C31" s="3">
        <v>664794912</v>
      </c>
      <c r="D31" s="4">
        <f t="shared" si="0"/>
        <v>1.1883666427628599</v>
      </c>
      <c r="E31" s="3">
        <v>495117881</v>
      </c>
      <c r="F31" s="4">
        <f t="shared" si="1"/>
        <v>0.8546606281154898</v>
      </c>
      <c r="G31" s="2">
        <f t="shared" si="2"/>
        <v>34.27002689890733</v>
      </c>
      <c r="H31" s="3">
        <v>204628293</v>
      </c>
      <c r="I31" s="4">
        <f t="shared" si="3"/>
        <v>1.3309699034073208</v>
      </c>
      <c r="J31" s="3">
        <v>151567835</v>
      </c>
      <c r="K31" s="4">
        <f t="shared" si="4"/>
        <v>1.0000335658338095</v>
      </c>
      <c r="L31" s="2">
        <f t="shared" si="5"/>
        <v>35.007729707295745</v>
      </c>
    </row>
    <row r="32" spans="1:12" ht="13.5" customHeight="1">
      <c r="A32" s="5">
        <v>23</v>
      </c>
      <c r="B32" s="28" t="s">
        <v>5</v>
      </c>
      <c r="C32" s="3">
        <v>649350597</v>
      </c>
      <c r="D32" s="4">
        <f t="shared" si="0"/>
        <v>1.1607588671390867</v>
      </c>
      <c r="E32" s="3">
        <v>720355195</v>
      </c>
      <c r="F32" s="4">
        <f t="shared" si="1"/>
        <v>1.2434598851115946</v>
      </c>
      <c r="G32" s="2">
        <f t="shared" si="2"/>
        <v>-9.856887059723363</v>
      </c>
      <c r="H32" s="3">
        <v>171647581</v>
      </c>
      <c r="I32" s="4">
        <f t="shared" si="3"/>
        <v>1.11645247562941</v>
      </c>
      <c r="J32" s="3">
        <v>210902605</v>
      </c>
      <c r="K32" s="4">
        <f t="shared" si="4"/>
        <v>1.3915200683693174</v>
      </c>
      <c r="L32" s="2">
        <f t="shared" si="5"/>
        <v>-18.61286824788153</v>
      </c>
    </row>
    <row r="33" spans="1:12" ht="13.5" customHeight="1">
      <c r="A33" s="5">
        <v>24</v>
      </c>
      <c r="B33" s="28" t="s">
        <v>20</v>
      </c>
      <c r="C33" s="3">
        <v>643224605</v>
      </c>
      <c r="D33" s="4">
        <f t="shared" si="0"/>
        <v>1.149808234973851</v>
      </c>
      <c r="E33" s="3">
        <v>510485728</v>
      </c>
      <c r="F33" s="4">
        <f t="shared" si="1"/>
        <v>0.8811882375471572</v>
      </c>
      <c r="G33" s="2">
        <f t="shared" si="2"/>
        <v>26.0024658319145</v>
      </c>
      <c r="H33" s="3">
        <v>122429251</v>
      </c>
      <c r="I33" s="4">
        <f t="shared" si="3"/>
        <v>0.7963202252667017</v>
      </c>
      <c r="J33" s="3">
        <v>131176965</v>
      </c>
      <c r="K33" s="4">
        <f t="shared" si="4"/>
        <v>0.8654960867139577</v>
      </c>
      <c r="L33" s="2">
        <f t="shared" si="5"/>
        <v>-6.668635762384044</v>
      </c>
    </row>
    <row r="34" spans="1:12" ht="13.5" customHeight="1">
      <c r="A34" s="5">
        <v>25</v>
      </c>
      <c r="B34" s="28" t="s">
        <v>23</v>
      </c>
      <c r="C34" s="3">
        <v>639953361</v>
      </c>
      <c r="D34" s="4">
        <f t="shared" si="0"/>
        <v>1.1439606612638735</v>
      </c>
      <c r="E34" s="3">
        <v>683244546</v>
      </c>
      <c r="F34" s="4">
        <f t="shared" si="1"/>
        <v>1.179400371607348</v>
      </c>
      <c r="G34" s="2">
        <f t="shared" si="2"/>
        <v>-6.336118634747214</v>
      </c>
      <c r="H34" s="3">
        <v>110681769</v>
      </c>
      <c r="I34" s="4">
        <f t="shared" si="3"/>
        <v>0.7199107280579299</v>
      </c>
      <c r="J34" s="3">
        <v>101867254</v>
      </c>
      <c r="K34" s="4">
        <f t="shared" si="4"/>
        <v>0.6721127425176878</v>
      </c>
      <c r="L34" s="2">
        <f t="shared" si="5"/>
        <v>8.652942583492042</v>
      </c>
    </row>
    <row r="35" spans="1:12" ht="13.5" customHeight="1">
      <c r="A35" s="5">
        <v>26</v>
      </c>
      <c r="B35" s="28" t="s">
        <v>18</v>
      </c>
      <c r="C35" s="3">
        <v>637394170</v>
      </c>
      <c r="D35" s="4">
        <f t="shared" si="0"/>
        <v>1.1393859312802919</v>
      </c>
      <c r="E35" s="3">
        <v>866996813</v>
      </c>
      <c r="F35" s="4">
        <f t="shared" si="1"/>
        <v>1.4965891340383803</v>
      </c>
      <c r="G35" s="2">
        <f t="shared" si="2"/>
        <v>-26.482524451909374</v>
      </c>
      <c r="H35" s="3">
        <v>132536964</v>
      </c>
      <c r="I35" s="4">
        <f t="shared" si="3"/>
        <v>0.8620641241090721</v>
      </c>
      <c r="J35" s="3">
        <v>154426935</v>
      </c>
      <c r="K35" s="4">
        <f t="shared" si="4"/>
        <v>1.0188976999561676</v>
      </c>
      <c r="L35" s="2">
        <f t="shared" si="5"/>
        <v>-14.174969541420996</v>
      </c>
    </row>
    <row r="36" spans="1:12" ht="13.5" customHeight="1">
      <c r="A36" s="5">
        <v>27</v>
      </c>
      <c r="B36" s="28" t="s">
        <v>17</v>
      </c>
      <c r="C36" s="3">
        <v>616939286</v>
      </c>
      <c r="D36" s="4">
        <f t="shared" si="0"/>
        <v>1.1028214188443364</v>
      </c>
      <c r="E36" s="3">
        <v>790460266</v>
      </c>
      <c r="F36" s="4">
        <f t="shared" si="1"/>
        <v>1.3644735796562701</v>
      </c>
      <c r="G36" s="2">
        <f t="shared" si="2"/>
        <v>-21.951891507219667</v>
      </c>
      <c r="H36" s="3">
        <v>162440777</v>
      </c>
      <c r="I36" s="4">
        <f t="shared" si="3"/>
        <v>1.056568386039853</v>
      </c>
      <c r="J36" s="3">
        <v>192903206</v>
      </c>
      <c r="K36" s="4">
        <f t="shared" si="4"/>
        <v>1.2727613411971868</v>
      </c>
      <c r="L36" s="2">
        <f t="shared" si="5"/>
        <v>-15.79156180535434</v>
      </c>
    </row>
    <row r="37" spans="1:12" ht="13.5" customHeight="1">
      <c r="A37" s="5">
        <v>28</v>
      </c>
      <c r="B37" s="28" t="s">
        <v>22</v>
      </c>
      <c r="C37" s="3">
        <v>565460949</v>
      </c>
      <c r="D37" s="4">
        <f t="shared" si="0"/>
        <v>1.0108003497725788</v>
      </c>
      <c r="E37" s="3">
        <v>604853179</v>
      </c>
      <c r="F37" s="4">
        <f t="shared" si="1"/>
        <v>1.044083071364152</v>
      </c>
      <c r="G37" s="2">
        <f t="shared" si="2"/>
        <v>-6.512692892699502</v>
      </c>
      <c r="H37" s="3">
        <v>81451531</v>
      </c>
      <c r="I37" s="4">
        <f t="shared" si="3"/>
        <v>0.5297876200699597</v>
      </c>
      <c r="J37" s="3">
        <v>145789225</v>
      </c>
      <c r="K37" s="4">
        <f t="shared" si="4"/>
        <v>0.9619067167971196</v>
      </c>
      <c r="L37" s="2">
        <f t="shared" si="5"/>
        <v>-44.130623508013024</v>
      </c>
    </row>
    <row r="38" spans="1:12" ht="13.5" customHeight="1">
      <c r="A38" s="5">
        <v>29</v>
      </c>
      <c r="B38" s="28" t="s">
        <v>4</v>
      </c>
      <c r="C38" s="3">
        <v>556142678</v>
      </c>
      <c r="D38" s="4">
        <f t="shared" si="0"/>
        <v>0.9941432992676186</v>
      </c>
      <c r="E38" s="3">
        <v>487816507</v>
      </c>
      <c r="F38" s="4">
        <f t="shared" si="1"/>
        <v>0.8420571711845006</v>
      </c>
      <c r="G38" s="2">
        <f t="shared" si="2"/>
        <v>14.006531148401669</v>
      </c>
      <c r="H38" s="3">
        <v>145721488</v>
      </c>
      <c r="I38" s="4">
        <f t="shared" si="3"/>
        <v>0.9478206164175502</v>
      </c>
      <c r="J38" s="3">
        <v>127974660</v>
      </c>
      <c r="K38" s="4">
        <f t="shared" si="4"/>
        <v>0.8443675109311245</v>
      </c>
      <c r="L38" s="2">
        <f t="shared" si="5"/>
        <v>13.86745469767218</v>
      </c>
    </row>
    <row r="39" spans="1:12" ht="13.5" customHeight="1">
      <c r="A39" s="5">
        <v>30</v>
      </c>
      <c r="B39" s="28" t="s">
        <v>42</v>
      </c>
      <c r="C39" s="3">
        <v>523446842</v>
      </c>
      <c r="D39" s="4">
        <f t="shared" si="0"/>
        <v>0.9356972429601885</v>
      </c>
      <c r="E39" s="3">
        <v>465399754</v>
      </c>
      <c r="F39" s="4">
        <f t="shared" si="1"/>
        <v>0.8033619090368389</v>
      </c>
      <c r="G39" s="2">
        <f t="shared" si="2"/>
        <v>12.472522278127375</v>
      </c>
      <c r="H39" s="3">
        <v>138104978</v>
      </c>
      <c r="I39" s="4">
        <f t="shared" si="3"/>
        <v>0.898280323477703</v>
      </c>
      <c r="J39" s="3">
        <v>67211628</v>
      </c>
      <c r="K39" s="4">
        <f t="shared" si="4"/>
        <v>0.4434574394648806</v>
      </c>
      <c r="L39" s="2">
        <f t="shared" si="5"/>
        <v>105.47780512026877</v>
      </c>
    </row>
    <row r="40" spans="2:12" ht="13.5" customHeight="1">
      <c r="B40" s="6"/>
      <c r="C40" s="7"/>
      <c r="D40" s="8"/>
      <c r="E40" s="7"/>
      <c r="F40" s="8"/>
      <c r="G40" s="9"/>
      <c r="H40" s="7"/>
      <c r="I40" s="8"/>
      <c r="J40" s="7"/>
      <c r="K40" s="8"/>
      <c r="L40" s="9"/>
    </row>
    <row r="41" spans="2:12" ht="13.5" customHeight="1">
      <c r="B41" s="23" t="s">
        <v>43</v>
      </c>
      <c r="C41" s="3">
        <f>C7-C9</f>
        <v>9298650324</v>
      </c>
      <c r="D41" s="4">
        <f t="shared" si="0"/>
        <v>16.621977196717264</v>
      </c>
      <c r="E41" s="3">
        <f>E7-E9</f>
        <v>10769319278</v>
      </c>
      <c r="F41" s="4">
        <f t="shared" si="1"/>
        <v>18.589741012629137</v>
      </c>
      <c r="G41" s="2">
        <f t="shared" si="2"/>
        <v>-13.656099480719657</v>
      </c>
      <c r="H41" s="3">
        <f>H7-H9</f>
        <v>2281175290</v>
      </c>
      <c r="I41" s="4">
        <f t="shared" si="3"/>
        <v>14.83751641023789</v>
      </c>
      <c r="J41" s="3">
        <f>J7-J9</f>
        <v>2558706027</v>
      </c>
      <c r="K41" s="4">
        <f t="shared" si="4"/>
        <v>16.882156508346704</v>
      </c>
      <c r="L41" s="2">
        <f t="shared" si="5"/>
        <v>-10.846526880049437</v>
      </c>
    </row>
    <row r="42" spans="2:12" ht="1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</row>
  </sheetData>
  <sheetProtection/>
  <mergeCells count="2">
    <mergeCell ref="C5:G5"/>
    <mergeCell ref="H5:L5"/>
  </mergeCells>
  <printOptions horizontalCentered="1"/>
  <pageMargins left="0.5118110236220472" right="0.5118110236220472" top="0.7874015748031497" bottom="0.7874015748031497" header="0.31496062992125984" footer="0.31496062992125984"/>
  <pageSetup orientation="portrait" paperSize="9" scale="76" r:id="rId1"/>
  <headerFooter>
    <oddFooter>&amp;CBCE006&amp;R&amp;P</oddFooter>
  </headerFooter>
  <ignoredErrors>
    <ignoredError sqref="D9 I9 D41 I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2016-05-03T19:08:48Z</cp:lastPrinted>
  <dcterms:created xsi:type="dcterms:W3CDTF">2016-03-08T20:21:06Z</dcterms:created>
  <dcterms:modified xsi:type="dcterms:W3CDTF">2016-05-03T19:09:10Z</dcterms:modified>
  <cp:category/>
  <cp:version/>
  <cp:contentType/>
  <cp:contentStatus/>
</cp:coreProperties>
</file>