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940" windowHeight="9930" tabRatio="327" activeTab="0"/>
  </bookViews>
  <sheets>
    <sheet name="BCE008B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<sst xmlns="http://schemas.openxmlformats.org/spreadsheetml/2006/main" count="30" uniqueCount="20">
  <si>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PERÍODO</t>
  </si>
  <si>
    <t>BÁSICOS</t>
  </si>
  <si>
    <t>SEMI.</t>
  </si>
  <si>
    <t>MANUF.</t>
  </si>
  <si>
    <t>OP.ESP.</t>
  </si>
  <si>
    <t>TOTAL</t>
  </si>
  <si>
    <t xml:space="preserve">Janeiro </t>
  </si>
  <si>
    <t xml:space="preserve">Fevereiro </t>
  </si>
  <si>
    <t xml:space="preserve">Jan/Fev </t>
  </si>
  <si>
    <t xml:space="preserve">Março </t>
  </si>
  <si>
    <t xml:space="preserve">Jan/Mar </t>
  </si>
  <si>
    <t xml:space="preserve">Abril </t>
  </si>
  <si>
    <t xml:space="preserve">Jan/Abr </t>
  </si>
  <si>
    <t>EXPORTAÇÃO BRASILEIRA</t>
  </si>
  <si>
    <t>VALORES MENSAIS E ACUMULADOS</t>
  </si>
  <si>
    <t>US$ FOB</t>
  </si>
  <si>
    <t>MINISTÉRIO DO DESENVOLVIMENTO</t>
  </si>
  <si>
    <t>SECRETARIA DE COMÉRCIO EXTERIOR</t>
  </si>
  <si>
    <t>BCE008B</t>
  </si>
  <si>
    <t>VARIAÇÃO RELATIVA 2016/2015 (%)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</si>
</sst>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??_);_(@_)"/>
    <numFmt numFmtId="170" formatCode="#,##0_ ;\-#,##0\ "/>
    <numFmt numFmtId="171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6"/>
      <color indexed="8"/>
      <name val="Calibri"/>
      <family val="2"/>
    </font>
    <font>
      <b/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6"/>
      <color theme="1"/>
      <name val="Calibri"/>
      <family val="2"/>
    </font>
    <font>
      <b/>
      <sz val="10"/>
      <color theme="1"/>
      <name val="Calibri"/>
      <family val="2"/>
    </font>
    <font>
      <b/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 vertical="center" wrapText="1"/>
    </xf>
    <xf numFmtId="3" fontId="39" fillId="0" borderId="0" xfId="0" applyNumberFormat="1" applyFont="1" applyAlignment="1">
      <alignment horizontal="right" vertical="center" wrapText="1"/>
    </xf>
    <xf numFmtId="0" fontId="39" fillId="0" borderId="0" xfId="0" applyFont="1" applyAlignment="1">
      <alignment horizontal="right" vertical="center" wrapText="1"/>
    </xf>
    <xf numFmtId="0" fontId="39" fillId="0" borderId="0" xfId="0" applyFont="1" applyAlignment="1">
      <alignment vertical="center"/>
    </xf>
    <xf numFmtId="3" fontId="39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vertical="center" wrapText="1"/>
    </xf>
    <xf numFmtId="171" fontId="39" fillId="0" borderId="0" xfId="60" applyNumberFormat="1" applyFont="1" applyAlignment="1">
      <alignment horizontal="right" vertical="center" wrapText="1"/>
    </xf>
    <xf numFmtId="0" fontId="40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showGridLines="0" tabSelected="1" zoomScalePageLayoutView="0" workbookViewId="0" topLeftCell="A1">
      <selection activeCell="G13" sqref="G13"/>
    </sheetView>
  </sheetViews>
  <sheetFormatPr defaultColWidth="9.140625" defaultRowHeight="15"/>
  <cols>
    <col min="1" max="1" width="9.140625" style="6" customWidth="1"/>
    <col min="2" max="3" width="11.7109375" style="6" bestFit="1" customWidth="1"/>
    <col min="4" max="4" width="10.8515625" style="6" bestFit="1" customWidth="1"/>
    <col min="5" max="5" width="11.7109375" style="6" bestFit="1" customWidth="1"/>
    <col min="6" max="6" width="10.8515625" style="6" bestFit="1" customWidth="1"/>
    <col min="7" max="8" width="11.7109375" style="6" bestFit="1" customWidth="1"/>
    <col min="9" max="9" width="10.8515625" style="6" bestFit="1" customWidth="1"/>
    <col min="10" max="10" width="11.7109375" style="6" bestFit="1" customWidth="1"/>
    <col min="11" max="11" width="10.8515625" style="6" bestFit="1" customWidth="1"/>
    <col min="12" max="12" width="6.00390625" style="6" bestFit="1" customWidth="1"/>
    <col min="13" max="13" width="7.57421875" style="6" bestFit="1" customWidth="1"/>
    <col min="14" max="14" width="5.57421875" style="6" bestFit="1" customWidth="1"/>
    <col min="15" max="15" width="7.421875" style="6" bestFit="1" customWidth="1"/>
    <col min="16" max="16" width="6.8515625" style="6" bestFit="1" customWidth="1"/>
    <col min="17" max="16384" width="9.140625" style="6" customWidth="1"/>
  </cols>
  <sheetData>
    <row r="1" spans="1:16" ht="15.75">
      <c r="A1" s="10" t="s">
        <v>16</v>
      </c>
      <c r="F1" s="9" t="s">
        <v>13</v>
      </c>
      <c r="P1" s="11" t="s">
        <v>18</v>
      </c>
    </row>
    <row r="2" spans="1:6" ht="15.75">
      <c r="A2" s="10" t="s">
        <v>17</v>
      </c>
      <c r="F2" s="9" t="s">
        <v>14</v>
      </c>
    </row>
    <row r="3" ht="15.75">
      <c r="F3" s="9" t="s">
        <v>15</v>
      </c>
    </row>
    <row r="4" ht="15.75" thickBot="1"/>
    <row r="5" spans="1:16" ht="15.75" customHeight="1" thickBot="1">
      <c r="A5" s="7"/>
      <c r="B5" s="12">
        <v>2016</v>
      </c>
      <c r="C5" s="12"/>
      <c r="D5" s="12"/>
      <c r="E5" s="12"/>
      <c r="F5" s="12"/>
      <c r="G5" s="13">
        <v>2015</v>
      </c>
      <c r="H5" s="12"/>
      <c r="I5" s="12"/>
      <c r="J5" s="12"/>
      <c r="K5" s="14"/>
      <c r="L5" s="12" t="s">
        <v>19</v>
      </c>
      <c r="M5" s="12"/>
      <c r="N5" s="12"/>
      <c r="O5" s="12"/>
      <c r="P5" s="14"/>
    </row>
    <row r="6" spans="1:16" ht="15">
      <c r="A6" s="15" t="s">
        <v>0</v>
      </c>
      <c r="B6" s="18" t="s">
        <v>5</v>
      </c>
      <c r="C6" s="20" t="s">
        <v>1</v>
      </c>
      <c r="D6" s="20" t="s">
        <v>2</v>
      </c>
      <c r="E6" s="20" t="s">
        <v>3</v>
      </c>
      <c r="F6" s="20" t="s">
        <v>4</v>
      </c>
      <c r="G6" s="20" t="s">
        <v>5</v>
      </c>
      <c r="H6" s="20" t="s">
        <v>1</v>
      </c>
      <c r="I6" s="20" t="s">
        <v>2</v>
      </c>
      <c r="J6" s="20" t="s">
        <v>3</v>
      </c>
      <c r="K6" s="20" t="s">
        <v>4</v>
      </c>
      <c r="L6" s="20" t="s">
        <v>5</v>
      </c>
      <c r="M6" s="20" t="s">
        <v>1</v>
      </c>
      <c r="N6" s="20" t="s">
        <v>2</v>
      </c>
      <c r="O6" s="20" t="s">
        <v>3</v>
      </c>
      <c r="P6" s="20" t="s">
        <v>4</v>
      </c>
    </row>
    <row r="7" spans="1:16" ht="15.75" thickBot="1">
      <c r="A7" s="16"/>
      <c r="B7" s="19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7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>
      <c r="A9" s="1" t="s">
        <v>6</v>
      </c>
      <c r="B9" s="5">
        <f>SUM(C9:F9)</f>
        <v>11235658807</v>
      </c>
      <c r="C9" s="2">
        <v>4749460666</v>
      </c>
      <c r="D9" s="2">
        <v>1851927656</v>
      </c>
      <c r="E9" s="2">
        <v>4331934587</v>
      </c>
      <c r="F9" s="2">
        <v>302335898</v>
      </c>
      <c r="G9" s="2">
        <f>SUM(H9:K9)</f>
        <v>13704044559</v>
      </c>
      <c r="H9" s="2">
        <v>5849250256</v>
      </c>
      <c r="I9" s="2">
        <v>2473592215</v>
      </c>
      <c r="J9" s="2">
        <v>4966434067</v>
      </c>
      <c r="K9" s="2">
        <v>414768021</v>
      </c>
      <c r="L9" s="8">
        <f>(B9-G9)/G9*100</f>
        <v>-18.012096657836036</v>
      </c>
      <c r="M9" s="8">
        <f>(C9-H9)/H9*100</f>
        <v>-18.80223177101828</v>
      </c>
      <c r="N9" s="8">
        <f>(D9-I9)/I9*100</f>
        <v>-25.132055123321933</v>
      </c>
      <c r="O9" s="8">
        <f>(E9-J9)/J9*100</f>
        <v>-12.77575563151033</v>
      </c>
      <c r="P9" s="8">
        <f>(F9-K9)/K9*100</f>
        <v>-27.107230381196622</v>
      </c>
      <c r="Q9" s="4"/>
    </row>
    <row r="10" spans="1:17" ht="15">
      <c r="A10" s="1"/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4"/>
    </row>
    <row r="11" spans="1:17" ht="15">
      <c r="A11" s="1" t="s">
        <v>7</v>
      </c>
      <c r="B11" s="5">
        <f>SUM(C11:F11)</f>
        <v>13339634785</v>
      </c>
      <c r="C11" s="2">
        <v>5238941356</v>
      </c>
      <c r="D11" s="2">
        <v>2283094959</v>
      </c>
      <c r="E11" s="2">
        <v>5540959970</v>
      </c>
      <c r="F11" s="2">
        <v>276638500</v>
      </c>
      <c r="G11" s="2">
        <f>SUM(H11:K11)</f>
        <v>12092230670</v>
      </c>
      <c r="H11" s="2">
        <v>4992244800</v>
      </c>
      <c r="I11" s="2">
        <v>1896837135</v>
      </c>
      <c r="J11" s="2">
        <v>4867181696</v>
      </c>
      <c r="K11" s="2">
        <v>335967039</v>
      </c>
      <c r="L11" s="8">
        <f aca="true" t="shared" si="0" ref="L11:P12">(B11-G11)/G11*100</f>
        <v>10.315748591322563</v>
      </c>
      <c r="M11" s="8">
        <f t="shared" si="0"/>
        <v>4.941595732645162</v>
      </c>
      <c r="N11" s="8">
        <f t="shared" si="0"/>
        <v>20.36325717547701</v>
      </c>
      <c r="O11" s="8">
        <f t="shared" si="0"/>
        <v>13.843294047430607</v>
      </c>
      <c r="P11" s="8">
        <f t="shared" si="0"/>
        <v>-17.659035593667273</v>
      </c>
      <c r="Q11" s="4"/>
    </row>
    <row r="12" spans="1:17" ht="15">
      <c r="A12" s="1" t="s">
        <v>8</v>
      </c>
      <c r="B12" s="5">
        <f>B9+B11</f>
        <v>24575293592</v>
      </c>
      <c r="C12" s="5">
        <f aca="true" t="shared" si="1" ref="C12:K12">C9+C11</f>
        <v>9988402022</v>
      </c>
      <c r="D12" s="5">
        <f t="shared" si="1"/>
        <v>4135022615</v>
      </c>
      <c r="E12" s="5">
        <f t="shared" si="1"/>
        <v>9872894557</v>
      </c>
      <c r="F12" s="5">
        <f t="shared" si="1"/>
        <v>578974398</v>
      </c>
      <c r="G12" s="5">
        <f t="shared" si="1"/>
        <v>25796275229</v>
      </c>
      <c r="H12" s="5">
        <f t="shared" si="1"/>
        <v>10841495056</v>
      </c>
      <c r="I12" s="5">
        <f t="shared" si="1"/>
        <v>4370429350</v>
      </c>
      <c r="J12" s="5">
        <f t="shared" si="1"/>
        <v>9833615763</v>
      </c>
      <c r="K12" s="5">
        <f t="shared" si="1"/>
        <v>750735060</v>
      </c>
      <c r="L12" s="8">
        <f t="shared" si="0"/>
        <v>-4.733170297498535</v>
      </c>
      <c r="M12" s="8">
        <f t="shared" si="0"/>
        <v>-7.86877667326771</v>
      </c>
      <c r="N12" s="8">
        <f t="shared" si="0"/>
        <v>-5.386352601718639</v>
      </c>
      <c r="O12" s="8">
        <f t="shared" si="0"/>
        <v>0.39943389030706833</v>
      </c>
      <c r="P12" s="8">
        <f t="shared" si="0"/>
        <v>-22.878998351295863</v>
      </c>
      <c r="Q12" s="4"/>
    </row>
    <row r="13" spans="1:17" ht="15">
      <c r="A13" s="1"/>
      <c r="B13" s="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4"/>
    </row>
    <row r="14" spans="1:17" ht="15">
      <c r="A14" s="1" t="s">
        <v>9</v>
      </c>
      <c r="B14" s="5">
        <f>SUM(C14:F14)</f>
        <v>15992235024</v>
      </c>
      <c r="C14" s="2">
        <v>7386293008</v>
      </c>
      <c r="D14" s="2">
        <v>2112921299</v>
      </c>
      <c r="E14" s="2">
        <v>6168638694</v>
      </c>
      <c r="F14" s="2">
        <v>324382023</v>
      </c>
      <c r="G14" s="2">
        <f>SUM(H14:K14)</f>
        <v>16978968634</v>
      </c>
      <c r="H14" s="2">
        <v>7524717524</v>
      </c>
      <c r="I14" s="2">
        <v>2460941487</v>
      </c>
      <c r="J14" s="2">
        <v>6532835267</v>
      </c>
      <c r="K14" s="2">
        <v>460474356</v>
      </c>
      <c r="L14" s="8">
        <f aca="true" t="shared" si="2" ref="L14:P15">(B14-G14)/G14*100</f>
        <v>-5.811504993442819</v>
      </c>
      <c r="M14" s="8">
        <f t="shared" si="2"/>
        <v>-1.8395975072618551</v>
      </c>
      <c r="N14" s="8">
        <f t="shared" si="2"/>
        <v>-14.14174980747927</v>
      </c>
      <c r="O14" s="8">
        <f t="shared" si="2"/>
        <v>-5.574862339476162</v>
      </c>
      <c r="P14" s="8">
        <f t="shared" si="2"/>
        <v>-29.554812602854263</v>
      </c>
      <c r="Q14" s="4"/>
    </row>
    <row r="15" spans="1:17" ht="15">
      <c r="A15" s="1" t="s">
        <v>10</v>
      </c>
      <c r="B15" s="5">
        <f>B9+B11+B14</f>
        <v>40567528616</v>
      </c>
      <c r="C15" s="5">
        <f aca="true" t="shared" si="3" ref="C15:K15">C9+C11+C14</f>
        <v>17374695030</v>
      </c>
      <c r="D15" s="5">
        <f t="shared" si="3"/>
        <v>6247943914</v>
      </c>
      <c r="E15" s="5">
        <f t="shared" si="3"/>
        <v>16041533251</v>
      </c>
      <c r="F15" s="5">
        <f t="shared" si="3"/>
        <v>903356421</v>
      </c>
      <c r="G15" s="5">
        <f t="shared" si="3"/>
        <v>42775243863</v>
      </c>
      <c r="H15" s="5">
        <f t="shared" si="3"/>
        <v>18366212580</v>
      </c>
      <c r="I15" s="5">
        <f t="shared" si="3"/>
        <v>6831370837</v>
      </c>
      <c r="J15" s="5">
        <f t="shared" si="3"/>
        <v>16366451030</v>
      </c>
      <c r="K15" s="5">
        <f t="shared" si="3"/>
        <v>1211209416</v>
      </c>
      <c r="L15" s="8">
        <f t="shared" si="2"/>
        <v>-5.161198505544099</v>
      </c>
      <c r="M15" s="8">
        <f t="shared" si="2"/>
        <v>-5.398595631413518</v>
      </c>
      <c r="N15" s="8">
        <f t="shared" si="2"/>
        <v>-8.540407729588463</v>
      </c>
      <c r="O15" s="8">
        <f t="shared" si="2"/>
        <v>-1.9852671688224885</v>
      </c>
      <c r="P15" s="8">
        <f t="shared" si="2"/>
        <v>-25.416991556809364</v>
      </c>
      <c r="Q15" s="4"/>
    </row>
    <row r="16" spans="1:17" ht="15">
      <c r="A16" s="1"/>
      <c r="B16" s="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4"/>
    </row>
    <row r="17" spans="1:17" ht="15">
      <c r="A17" s="1" t="s">
        <v>11</v>
      </c>
      <c r="B17" s="5">
        <f>SUM(C17:F17)</f>
        <v>15374374167</v>
      </c>
      <c r="C17" s="2">
        <v>7739224712</v>
      </c>
      <c r="D17" s="2">
        <v>1836783948</v>
      </c>
      <c r="E17" s="2">
        <v>5433319474</v>
      </c>
      <c r="F17" s="2">
        <v>365046033</v>
      </c>
      <c r="G17" s="2">
        <f>SUM(H17:K17)</f>
        <v>15156274767</v>
      </c>
      <c r="H17" s="2">
        <v>7547647202</v>
      </c>
      <c r="I17" s="2">
        <v>1717560511</v>
      </c>
      <c r="J17" s="2">
        <v>5503086823</v>
      </c>
      <c r="K17" s="2">
        <v>387980231</v>
      </c>
      <c r="L17" s="8">
        <f aca="true" t="shared" si="4" ref="L17:P18">(B17-G17)/G17*100</f>
        <v>1.4390039990227106</v>
      </c>
      <c r="M17" s="8">
        <f t="shared" si="4"/>
        <v>2.538241452902504</v>
      </c>
      <c r="N17" s="8">
        <f t="shared" si="4"/>
        <v>6.941440271620218</v>
      </c>
      <c r="O17" s="8">
        <f t="shared" si="4"/>
        <v>-1.2677857217954347</v>
      </c>
      <c r="P17" s="8">
        <f t="shared" si="4"/>
        <v>-5.911176953755667</v>
      </c>
      <c r="Q17" s="4"/>
    </row>
    <row r="18" spans="1:17" ht="15">
      <c r="A18" s="1" t="s">
        <v>12</v>
      </c>
      <c r="B18" s="5">
        <f>B9+B11+B14+B17</f>
        <v>55941902783</v>
      </c>
      <c r="C18" s="5">
        <f aca="true" t="shared" si="5" ref="C18:K18">C9+C11+C14+C17</f>
        <v>25113919742</v>
      </c>
      <c r="D18" s="5">
        <f t="shared" si="5"/>
        <v>8084727862</v>
      </c>
      <c r="E18" s="5">
        <f t="shared" si="5"/>
        <v>21474852725</v>
      </c>
      <c r="F18" s="5">
        <f t="shared" si="5"/>
        <v>1268402454</v>
      </c>
      <c r="G18" s="5">
        <f t="shared" si="5"/>
        <v>57931518630</v>
      </c>
      <c r="H18" s="5">
        <f t="shared" si="5"/>
        <v>25913859782</v>
      </c>
      <c r="I18" s="5">
        <f t="shared" si="5"/>
        <v>8548931348</v>
      </c>
      <c r="J18" s="5">
        <f t="shared" si="5"/>
        <v>21869537853</v>
      </c>
      <c r="K18" s="5">
        <f t="shared" si="5"/>
        <v>1599189647</v>
      </c>
      <c r="L18" s="8">
        <f t="shared" si="4"/>
        <v>-3.4344272238181444</v>
      </c>
      <c r="M18" s="8">
        <f t="shared" si="4"/>
        <v>-3.086919689808793</v>
      </c>
      <c r="N18" s="8">
        <f t="shared" si="4"/>
        <v>-5.429959220676151</v>
      </c>
      <c r="O18" s="8">
        <f t="shared" si="4"/>
        <v>-1.8047255074750392</v>
      </c>
      <c r="P18" s="8">
        <f t="shared" si="4"/>
        <v>-20.684675743151555</v>
      </c>
      <c r="Q18" s="4"/>
    </row>
    <row r="19" spans="1:17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</sheetData>
  <sheetProtection/>
  <mergeCells count="19">
    <mergeCell ref="P6:P7"/>
    <mergeCell ref="J6:J7"/>
    <mergeCell ref="K6:K7"/>
    <mergeCell ref="L6:L7"/>
    <mergeCell ref="M6:M7"/>
    <mergeCell ref="N6:N7"/>
    <mergeCell ref="O6:O7"/>
    <mergeCell ref="D6:D7"/>
    <mergeCell ref="E6:E7"/>
    <mergeCell ref="F6:F7"/>
    <mergeCell ref="G6:G7"/>
    <mergeCell ref="H6:H7"/>
    <mergeCell ref="I6:I7"/>
    <mergeCell ref="B5:F5"/>
    <mergeCell ref="G5:K5"/>
    <mergeCell ref="L5:P5"/>
    <mergeCell ref="A6:A7"/>
    <mergeCell ref="B6:B7"/>
    <mergeCell ref="C6:C7"/>
  </mergeCells>
  <printOptions horizontalCentered="1"/>
  <pageMargins left="0.2362204724409449" right="0.2362204724409449" top="0.7480314960629921" bottom="0.7480314960629921" header="0.31496062992125984" footer="0.31496062992125984"/>
  <pageSetup orientation="landscape" paperSize="9" scale="91" r:id="rId1"/>
  <headerFooter>
    <oddFooter>&amp;CBCE008B&amp;R&amp;P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hdesk</dc:creator>
  <cp:keywords/>
  <dc:description/>
  <cp:lastModifiedBy>hdesk</cp:lastModifiedBy>
  <cp:lastPrinted>2016-05-03T23:07:53Z</cp:lastPrinted>
  <dcterms:created xsi:type="dcterms:W3CDTF">2016-05-03T14:59:49Z</dcterms:created>
  <dcterms:modified xsi:type="dcterms:W3CDTF">2016-05-03T23:08:00Z</dcterms:modified>
  <cp:category/>
  <cp:version/>
  <cp:contentType/>
  <cp:contentStatus/>
</cp:coreProperties>
</file>