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09A" sheetId="1" r:id="rId1"/>
  </sheets>
  <definedNames>
    <definedName name="_xlnm.Print_Titles" localSheetId="0">'BCE009A'!$1:$7</definedName>
  </definedNames>
  <calcPr fullCalcOnLoad="1"/>
</workbook>
</file>

<file path=xl/sharedStrings.xml><?xml version="1.0" encoding="utf-8"?>
<sst xmlns="http://schemas.openxmlformats.org/spreadsheetml/2006/main" count="85" uniqueCount="81">
  <si>
    <t>POLIMEROS DE ETILENO, PROPILENO E ESTIRENO</t>
  </si>
  <si>
    <t>ARROZ EM GRAOS, INCLUSIVE ARROZ QUEBRADO</t>
  </si>
  <si>
    <t>ALGODAO EM BRUTO</t>
  </si>
  <si>
    <t>MIUDEZAS DE ANIMAIS,COMESTIVEIS</t>
  </si>
  <si>
    <t>TRIGO EM GRAOS</t>
  </si>
  <si>
    <t>MADEIRA EM ESTILHAS OU EM PARTICULAS</t>
  </si>
  <si>
    <t>OURO EM FORMAS SEMIMANUFATURADAS,PARA USO NAO MONETARIO</t>
  </si>
  <si>
    <t>SUCO DE LARANJA CONGELADO</t>
  </si>
  <si>
    <t>FARELO E RESIDUOS DA EXTRACAO DE OLEO DE SOJA</t>
  </si>
  <si>
    <t>MILHO EM GRAOS</t>
  </si>
  <si>
    <t>OLEOS BRUTOS DE PETROLEO</t>
  </si>
  <si>
    <t>ALUMINIO EM BRUTO</t>
  </si>
  <si>
    <t>VEICULOS DE CARGA</t>
  </si>
  <si>
    <t>FUMO EM FOLHAS E DESPERDICIOS</t>
  </si>
  <si>
    <t>SOJA MESMO TRITURADA</t>
  </si>
  <si>
    <t>BORRACHA SINTETICA E BORRACHA ARTIFICIAL</t>
  </si>
  <si>
    <t>CATODOS DE NIQUEL</t>
  </si>
  <si>
    <t>CERAS VEGETAIS</t>
  </si>
  <si>
    <t>FERRO FUNDIDO BRUTO E FERRO SPIEGEL (EX FERRO GUSA)</t>
  </si>
  <si>
    <t>MADEIRA SERRADA OU FENDIDA LONGITUD. DE ESPESSURA &gt; 6MM</t>
  </si>
  <si>
    <t>ACUCAR REFINADO</t>
  </si>
  <si>
    <t>MAQUINAS E APARELHOS P/TERRAPLANAGEM,PERFURACAO,ETC.</t>
  </si>
  <si>
    <t>MOTORES,GERADORES E TRANSFORMADORES ELETR.E SUAS PARTES</t>
  </si>
  <si>
    <t>AVIOES</t>
  </si>
  <si>
    <t>PRODUTOS LAMINADOS PLANOS DE FERRO OU ACOS</t>
  </si>
  <si>
    <t>ETANOL</t>
  </si>
  <si>
    <t>CARNE DE SUINO CONGELADA, FRESCA OU REFRIGERADA</t>
  </si>
  <si>
    <t>OLEO DE SOJA EM BRUTO</t>
  </si>
  <si>
    <t>SUCOS E EXTRATOS VEGETAIS E MATERIAS PECTICAS</t>
  </si>
  <si>
    <t>PNEUMATICOS</t>
  </si>
  <si>
    <t>CARNE DE FRANGO CONGELADA, FRESCA OU REFRIG.INCL.MIUDOS</t>
  </si>
  <si>
    <t>MINERIOS DE COBRE E SEUS CONCENTRADOS</t>
  </si>
  <si>
    <t>DEMAIS PRODUTOS BASICOS</t>
  </si>
  <si>
    <t>COUROS E PELES, DEPILADOS, EXCETO EM BRUTO</t>
  </si>
  <si>
    <t>FERRO-LIGAS</t>
  </si>
  <si>
    <t>MANTEIGA, GORDURA E OLEO, DE CACAU</t>
  </si>
  <si>
    <t>ZINCO EM BRUTO</t>
  </si>
  <si>
    <t>SUCO DE LARANJA NAO CONGELADO</t>
  </si>
  <si>
    <t>TUBOS FLEXIVEIS, DE FERRO OU ACO</t>
  </si>
  <si>
    <t>DEMAIS PRODUTOS MANUFATURADOS</t>
  </si>
  <si>
    <t>CAFE CRU EM GRAO</t>
  </si>
  <si>
    <t>MINERIOS DE ALUMINIO E SEUS CONCENTRADOS</t>
  </si>
  <si>
    <t>MINERIOS DE FERRO E SEUS CONCENTRADOS</t>
  </si>
  <si>
    <t>CATODOS DE COBRE</t>
  </si>
  <si>
    <t>CACAU EM PO</t>
  </si>
  <si>
    <t>OXIDOS E HIDROXIDOS DE ALUMINIO</t>
  </si>
  <si>
    <t>PARTES E PECAS PARA VEICULOS AUTOMOVEIS E TRATORES</t>
  </si>
  <si>
    <t>PAPEL E CARTAO, PARA ESCRITA,IMPRESSAO OU FINS GRAFICOS</t>
  </si>
  <si>
    <t>TORNEIRAS, VALVULAS E DISPOSITIVOS SEMELHANTES E PARTES</t>
  </si>
  <si>
    <t>BOMBAS, COMPRESSORES, VENTILADORES, ETC. E SUAS PARTES</t>
  </si>
  <si>
    <t>TRIPAS E BUCHOS DE ANIMAIS, FRESCOS, SALGADOS OU SECOS</t>
  </si>
  <si>
    <t>ACUCAR DE CANA,EM BRUTO</t>
  </si>
  <si>
    <t>DEMAIS PRODUTOS SEMIMANUFATURADOS</t>
  </si>
  <si>
    <t>AUTOMOVEIS DE PASSAGEIROS</t>
  </si>
  <si>
    <t>CARNE DE BOVINO CONGELADA, FRESCA OU REFRIGERADA</t>
  </si>
  <si>
    <t>CARNES SALGADAS,INCLUIDAS AS DE FRANGO</t>
  </si>
  <si>
    <t>PIMENTA EM GRAO</t>
  </si>
  <si>
    <t>CELULOSE</t>
  </si>
  <si>
    <t>PRODUTOS SEMIMANUFATURADOS DE FERRO OU ACOS</t>
  </si>
  <si>
    <t>MOTORES PARA VEICULOS AUTOMOVEIS E SUAS PARTES</t>
  </si>
  <si>
    <t>TOTAL GERAL</t>
  </si>
  <si>
    <t>DISCRIMINAÇÃO</t>
  </si>
  <si>
    <t>EXPORTAÇÃO BRASILEIRA</t>
  </si>
  <si>
    <t>PRODUTO POR FATOR AGREGADO</t>
  </si>
  <si>
    <t>MINISTÉRIO DO DESENVOLVIMENTO</t>
  </si>
  <si>
    <t>Secretaria de Comércio Exterior</t>
  </si>
  <si>
    <t>ESTANHO EM BRUTO</t>
  </si>
  <si>
    <t>VL_FOB</t>
  </si>
  <si>
    <t>KG_LIQUIDO</t>
  </si>
  <si>
    <t>Var Abs US$ FOB</t>
  </si>
  <si>
    <t>Var. Rel US$ FOB (%)</t>
  </si>
  <si>
    <t>A. PRODUTOS BASICOS</t>
  </si>
  <si>
    <t>OPERAÇÕES ESPECIAIS</t>
  </si>
  <si>
    <t>B. PRODUTOS INDUSTRIALIZADOS</t>
  </si>
  <si>
    <t>CAULIM E OUTRAS ARGILAS CAULINICAS</t>
  </si>
  <si>
    <t>PARTES DE MOTORES E TURBINAS PARA AVIACAO</t>
  </si>
  <si>
    <t>B. 1. PRODUTOS SEMIMANUFATURADOS</t>
  </si>
  <si>
    <t>B.2. PRODUTOS MANUFATURADOS</t>
  </si>
  <si>
    <t>JANEIRO-ABRIl 2016</t>
  </si>
  <si>
    <t>JANEIRO-ABRIL</t>
  </si>
  <si>
    <t>BCE009A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</si>
</sst>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 ;\-#,##0\ "/>
    <numFmt numFmtId="17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174" fontId="41" fillId="0" borderId="10" xfId="6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4" fontId="41" fillId="0" borderId="10" xfId="6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/>
    </xf>
    <xf numFmtId="169" fontId="41" fillId="0" borderId="0" xfId="0" applyNumberFormat="1" applyFont="1" applyBorder="1" applyAlignment="1">
      <alignment vertical="center"/>
    </xf>
    <xf numFmtId="174" fontId="41" fillId="0" borderId="0" xfId="60" applyNumberFormat="1" applyFont="1" applyBorder="1" applyAlignment="1">
      <alignment horizontal="right" vertical="center" wrapText="1"/>
    </xf>
    <xf numFmtId="4" fontId="41" fillId="0" borderId="0" xfId="6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69" fontId="40" fillId="0" borderId="10" xfId="6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169" fontId="42" fillId="0" borderId="10" xfId="6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7" fontId="44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69" fontId="40" fillId="0" borderId="11" xfId="60" applyNumberFormat="1" applyFont="1" applyBorder="1" applyAlignment="1">
      <alignment horizontal="center" vertical="center" wrapText="1"/>
    </xf>
    <xf numFmtId="169" fontId="42" fillId="0" borderId="0" xfId="6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69" fontId="41" fillId="0" borderId="14" xfId="0" applyNumberFormat="1" applyFont="1" applyBorder="1" applyAlignment="1">
      <alignment vertical="center"/>
    </xf>
    <xf numFmtId="174" fontId="41" fillId="0" borderId="14" xfId="60" applyNumberFormat="1" applyFont="1" applyBorder="1" applyAlignment="1">
      <alignment horizontal="right" vertical="center" wrapText="1"/>
    </xf>
    <xf numFmtId="4" fontId="41" fillId="0" borderId="13" xfId="6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left" vertical="center"/>
    </xf>
    <xf numFmtId="4" fontId="41" fillId="0" borderId="16" xfId="6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/>
    </xf>
    <xf numFmtId="174" fontId="41" fillId="0" borderId="18" xfId="0" applyNumberFormat="1" applyFont="1" applyBorder="1" applyAlignment="1">
      <alignment vertical="center"/>
    </xf>
    <xf numFmtId="174" fontId="41" fillId="0" borderId="18" xfId="60" applyNumberFormat="1" applyFont="1" applyBorder="1" applyAlignment="1">
      <alignment horizontal="right" vertical="center" wrapText="1"/>
    </xf>
    <xf numFmtId="4" fontId="41" fillId="0" borderId="19" xfId="60" applyNumberFormat="1" applyFont="1" applyBorder="1" applyAlignment="1">
      <alignment horizontal="right" vertical="center" wrapText="1"/>
    </xf>
    <xf numFmtId="0" fontId="41" fillId="0" borderId="20" xfId="0" applyFont="1" applyBorder="1" applyAlignment="1">
      <alignment horizontal="center" vertical="center"/>
    </xf>
    <xf numFmtId="169" fontId="41" fillId="0" borderId="21" xfId="0" applyNumberFormat="1" applyFont="1" applyBorder="1" applyAlignment="1">
      <alignment vertical="center"/>
    </xf>
    <xf numFmtId="174" fontId="41" fillId="0" borderId="21" xfId="60" applyNumberFormat="1" applyFont="1" applyBorder="1" applyAlignment="1">
      <alignment horizontal="right" vertical="center" wrapText="1"/>
    </xf>
    <xf numFmtId="4" fontId="41" fillId="0" borderId="22" xfId="60" applyNumberFormat="1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E11" sqref="E11"/>
    </sheetView>
  </sheetViews>
  <sheetFormatPr defaultColWidth="9.140625" defaultRowHeight="12.75" customHeight="1"/>
  <cols>
    <col min="1" max="1" width="47.421875" style="10" bestFit="1" customWidth="1"/>
    <col min="2" max="2" width="12.57421875" style="10" bestFit="1" customWidth="1"/>
    <col min="3" max="3" width="13.57421875" style="10" bestFit="1" customWidth="1"/>
    <col min="4" max="4" width="15.140625" style="10" customWidth="1"/>
    <col min="5" max="5" width="13.57421875" style="10" bestFit="1" customWidth="1"/>
    <col min="6" max="6" width="12.421875" style="10" bestFit="1" customWidth="1"/>
    <col min="7" max="7" width="10.7109375" style="10" customWidth="1"/>
    <col min="8" max="16384" width="9.140625" style="10" customWidth="1"/>
  </cols>
  <sheetData>
    <row r="1" spans="1:7" ht="15" customHeight="1">
      <c r="A1" s="23" t="s">
        <v>64</v>
      </c>
      <c r="C1" s="21" t="s">
        <v>62</v>
      </c>
      <c r="G1" s="18" t="s">
        <v>80</v>
      </c>
    </row>
    <row r="2" spans="1:3" ht="15" customHeight="1">
      <c r="A2" s="20" t="s">
        <v>65</v>
      </c>
      <c r="C2" s="21" t="s">
        <v>63</v>
      </c>
    </row>
    <row r="3" spans="2:3" ht="15" customHeight="1">
      <c r="B3" s="11"/>
      <c r="C3" s="22" t="s">
        <v>78</v>
      </c>
    </row>
    <row r="5" spans="1:7" ht="12.75" customHeight="1">
      <c r="A5" s="1"/>
      <c r="B5" s="19" t="s">
        <v>79</v>
      </c>
      <c r="C5" s="19"/>
      <c r="D5" s="19"/>
      <c r="E5" s="19"/>
      <c r="F5" s="19"/>
      <c r="G5" s="19"/>
    </row>
    <row r="6" spans="1:7" ht="38.25" customHeight="1">
      <c r="A6" s="16" t="s">
        <v>61</v>
      </c>
      <c r="B6" s="25">
        <v>2016</v>
      </c>
      <c r="C6" s="26"/>
      <c r="D6" s="25">
        <v>2015</v>
      </c>
      <c r="E6" s="26"/>
      <c r="F6" s="27" t="s">
        <v>69</v>
      </c>
      <c r="G6" s="27" t="s">
        <v>70</v>
      </c>
    </row>
    <row r="7" spans="1:7" ht="12.75" customHeight="1">
      <c r="A7" s="14" t="s">
        <v>60</v>
      </c>
      <c r="B7" s="15">
        <v>55941902783</v>
      </c>
      <c r="C7" s="15">
        <v>210721594557</v>
      </c>
      <c r="D7" s="15">
        <v>57931518630</v>
      </c>
      <c r="E7" s="15">
        <v>182121700849</v>
      </c>
      <c r="F7" s="2">
        <f>B7-D7</f>
        <v>-1989615847</v>
      </c>
      <c r="G7" s="4">
        <f>(B7-D7)/D7*100</f>
        <v>-3.4344272238181444</v>
      </c>
    </row>
    <row r="8" spans="1:7" ht="12.75" customHeight="1">
      <c r="A8" s="24"/>
      <c r="B8" s="28"/>
      <c r="C8" s="28"/>
      <c r="D8" s="28"/>
      <c r="E8" s="28"/>
      <c r="F8" s="7"/>
      <c r="G8" s="8"/>
    </row>
    <row r="9" spans="1:7" ht="25.5">
      <c r="A9" s="3"/>
      <c r="B9" s="12" t="s">
        <v>67</v>
      </c>
      <c r="C9" s="12" t="s">
        <v>68</v>
      </c>
      <c r="D9" s="12" t="s">
        <v>67</v>
      </c>
      <c r="E9" s="12" t="s">
        <v>68</v>
      </c>
      <c r="F9" s="13" t="s">
        <v>69</v>
      </c>
      <c r="G9" s="13" t="s">
        <v>70</v>
      </c>
    </row>
    <row r="10" spans="1:7" ht="15">
      <c r="A10" s="29" t="s">
        <v>71</v>
      </c>
      <c r="B10" s="30">
        <v>25114014617</v>
      </c>
      <c r="C10" s="30">
        <v>176737627445</v>
      </c>
      <c r="D10" s="30">
        <v>25913859782</v>
      </c>
      <c r="E10" s="30">
        <v>152575219900</v>
      </c>
      <c r="F10" s="7">
        <f aca="true" t="shared" si="0" ref="F10:F28">B10-D10</f>
        <v>-799845165</v>
      </c>
      <c r="G10" s="32">
        <f aca="true" t="shared" si="1" ref="G10:G28">(B10-D10)/D10*100</f>
        <v>-3.0865535729863742</v>
      </c>
    </row>
    <row r="11" spans="1:7" ht="12.75" customHeight="1">
      <c r="A11" s="33" t="s">
        <v>14</v>
      </c>
      <c r="B11" s="6">
        <v>7320256408</v>
      </c>
      <c r="C11" s="6">
        <v>20891680244</v>
      </c>
      <c r="D11" s="6">
        <v>5127311597</v>
      </c>
      <c r="E11" s="6">
        <v>13097058816</v>
      </c>
      <c r="F11" s="7">
        <f t="shared" si="0"/>
        <v>2192944811</v>
      </c>
      <c r="G11" s="34">
        <f t="shared" si="1"/>
        <v>42.76987597717089</v>
      </c>
    </row>
    <row r="12" spans="1:7" ht="12.75" customHeight="1">
      <c r="A12" s="33" t="s">
        <v>42</v>
      </c>
      <c r="B12" s="6">
        <v>3078813019</v>
      </c>
      <c r="C12" s="6">
        <v>114288697693</v>
      </c>
      <c r="D12" s="6">
        <v>5014667535</v>
      </c>
      <c r="E12" s="6">
        <v>108080485274</v>
      </c>
      <c r="F12" s="7">
        <f t="shared" si="0"/>
        <v>-1935854516</v>
      </c>
      <c r="G12" s="34">
        <f t="shared" si="1"/>
        <v>-38.60384566850452</v>
      </c>
    </row>
    <row r="13" spans="1:7" ht="12.75" customHeight="1">
      <c r="A13" s="33" t="s">
        <v>10</v>
      </c>
      <c r="B13" s="6">
        <v>2535509130</v>
      </c>
      <c r="C13" s="6">
        <v>13680928234</v>
      </c>
      <c r="D13" s="6">
        <v>3803680509</v>
      </c>
      <c r="E13" s="6">
        <v>11998846003</v>
      </c>
      <c r="F13" s="7">
        <f t="shared" si="0"/>
        <v>-1268171379</v>
      </c>
      <c r="G13" s="34">
        <f t="shared" si="1"/>
        <v>-33.34063878391843</v>
      </c>
    </row>
    <row r="14" spans="1:7" ht="12.75" customHeight="1">
      <c r="A14" s="33" t="s">
        <v>9</v>
      </c>
      <c r="B14" s="6">
        <v>2020947193</v>
      </c>
      <c r="C14" s="6">
        <v>12212544670</v>
      </c>
      <c r="D14" s="6">
        <v>964829968</v>
      </c>
      <c r="E14" s="6">
        <v>5134876416</v>
      </c>
      <c r="F14" s="7">
        <f t="shared" si="0"/>
        <v>1056117225</v>
      </c>
      <c r="G14" s="34">
        <f t="shared" si="1"/>
        <v>109.46148648235187</v>
      </c>
    </row>
    <row r="15" spans="1:7" ht="12.75" customHeight="1">
      <c r="A15" s="33" t="s">
        <v>30</v>
      </c>
      <c r="B15" s="6">
        <v>1820661647</v>
      </c>
      <c r="C15" s="6">
        <v>1321398788</v>
      </c>
      <c r="D15" s="6">
        <v>1837330111</v>
      </c>
      <c r="E15" s="6">
        <v>1133390136</v>
      </c>
      <c r="F15" s="7">
        <f t="shared" si="0"/>
        <v>-16668464</v>
      </c>
      <c r="G15" s="34">
        <f t="shared" si="1"/>
        <v>-0.907211170176049</v>
      </c>
    </row>
    <row r="16" spans="1:7" ht="12.75" customHeight="1">
      <c r="A16" s="33" t="s">
        <v>8</v>
      </c>
      <c r="B16" s="6">
        <v>1624709609</v>
      </c>
      <c r="C16" s="6">
        <v>4950980272</v>
      </c>
      <c r="D16" s="6">
        <v>1722002531</v>
      </c>
      <c r="E16" s="6">
        <v>4124758577</v>
      </c>
      <c r="F16" s="7">
        <f t="shared" si="0"/>
        <v>-97292922</v>
      </c>
      <c r="G16" s="34">
        <f t="shared" si="1"/>
        <v>-5.649987166017702</v>
      </c>
    </row>
    <row r="17" spans="1:7" ht="12.75" customHeight="1">
      <c r="A17" s="33" t="s">
        <v>40</v>
      </c>
      <c r="B17" s="6">
        <v>1491814483</v>
      </c>
      <c r="C17" s="6">
        <v>609682882</v>
      </c>
      <c r="D17" s="6">
        <v>2028284999</v>
      </c>
      <c r="E17" s="6">
        <v>654813066</v>
      </c>
      <c r="F17" s="7">
        <f t="shared" si="0"/>
        <v>-536470516</v>
      </c>
      <c r="G17" s="34">
        <f t="shared" si="1"/>
        <v>-26.449464264858964</v>
      </c>
    </row>
    <row r="18" spans="1:7" ht="12.75" customHeight="1">
      <c r="A18" s="33" t="s">
        <v>54</v>
      </c>
      <c r="B18" s="6">
        <v>1439738404</v>
      </c>
      <c r="C18" s="6">
        <v>373914761</v>
      </c>
      <c r="D18" s="6">
        <v>1340331750</v>
      </c>
      <c r="E18" s="6">
        <v>315451158</v>
      </c>
      <c r="F18" s="7">
        <f t="shared" si="0"/>
        <v>99406654</v>
      </c>
      <c r="G18" s="34">
        <f t="shared" si="1"/>
        <v>7.416570860162046</v>
      </c>
    </row>
    <row r="19" spans="1:7" ht="12.75" customHeight="1">
      <c r="A19" s="33" t="s">
        <v>31</v>
      </c>
      <c r="B19" s="6">
        <v>614906983</v>
      </c>
      <c r="C19" s="6">
        <v>383380187</v>
      </c>
      <c r="D19" s="6">
        <v>683719809</v>
      </c>
      <c r="E19" s="6">
        <v>368004601</v>
      </c>
      <c r="F19" s="7">
        <f t="shared" si="0"/>
        <v>-68812826</v>
      </c>
      <c r="G19" s="34">
        <f t="shared" si="1"/>
        <v>-10.064477450294262</v>
      </c>
    </row>
    <row r="20" spans="1:7" ht="12.75" customHeight="1">
      <c r="A20" s="33" t="s">
        <v>13</v>
      </c>
      <c r="B20" s="6">
        <v>488012999</v>
      </c>
      <c r="C20" s="6">
        <v>118680208</v>
      </c>
      <c r="D20" s="6">
        <v>533078277</v>
      </c>
      <c r="E20" s="6">
        <v>115910331</v>
      </c>
      <c r="F20" s="7">
        <f t="shared" si="0"/>
        <v>-45065278</v>
      </c>
      <c r="G20" s="34">
        <f t="shared" si="1"/>
        <v>-8.453782482680307</v>
      </c>
    </row>
    <row r="21" spans="1:7" ht="12.75" customHeight="1">
      <c r="A21" s="33" t="s">
        <v>2</v>
      </c>
      <c r="B21" s="6">
        <v>439861703</v>
      </c>
      <c r="C21" s="6">
        <v>299035452</v>
      </c>
      <c r="D21" s="6">
        <v>326453664</v>
      </c>
      <c r="E21" s="6">
        <v>210790157</v>
      </c>
      <c r="F21" s="7">
        <f t="shared" si="0"/>
        <v>113408039</v>
      </c>
      <c r="G21" s="34">
        <f t="shared" si="1"/>
        <v>34.73939842194573</v>
      </c>
    </row>
    <row r="22" spans="1:7" ht="12.75" customHeight="1">
      <c r="A22" s="33" t="s">
        <v>26</v>
      </c>
      <c r="B22" s="6">
        <v>347175051</v>
      </c>
      <c r="C22" s="6">
        <v>192603814</v>
      </c>
      <c r="D22" s="6">
        <v>283367709</v>
      </c>
      <c r="E22" s="6">
        <v>112343879</v>
      </c>
      <c r="F22" s="7">
        <f t="shared" si="0"/>
        <v>63807342</v>
      </c>
      <c r="G22" s="34">
        <f t="shared" si="1"/>
        <v>22.517506396609217</v>
      </c>
    </row>
    <row r="23" spans="1:7" ht="12.75" customHeight="1">
      <c r="A23" s="33" t="s">
        <v>55</v>
      </c>
      <c r="B23" s="6">
        <v>143488820</v>
      </c>
      <c r="C23" s="6">
        <v>64224537</v>
      </c>
      <c r="D23" s="6">
        <v>162454470</v>
      </c>
      <c r="E23" s="6">
        <v>59157061</v>
      </c>
      <c r="F23" s="7">
        <f t="shared" si="0"/>
        <v>-18965650</v>
      </c>
      <c r="G23" s="34">
        <f t="shared" si="1"/>
        <v>-11.674440229314712</v>
      </c>
    </row>
    <row r="24" spans="1:7" ht="12.75" customHeight="1">
      <c r="A24" s="33" t="s">
        <v>3</v>
      </c>
      <c r="B24" s="6">
        <v>138252946</v>
      </c>
      <c r="C24" s="6">
        <v>71763827</v>
      </c>
      <c r="D24" s="6">
        <v>144073118</v>
      </c>
      <c r="E24" s="6">
        <v>57379062</v>
      </c>
      <c r="F24" s="7">
        <f t="shared" si="0"/>
        <v>-5820172</v>
      </c>
      <c r="G24" s="34">
        <f t="shared" si="1"/>
        <v>-4.039734879618556</v>
      </c>
    </row>
    <row r="25" spans="1:7" ht="12.75" customHeight="1">
      <c r="A25" s="33" t="s">
        <v>56</v>
      </c>
      <c r="B25" s="6">
        <v>115371113</v>
      </c>
      <c r="C25" s="6">
        <v>13712477</v>
      </c>
      <c r="D25" s="6">
        <v>104803267</v>
      </c>
      <c r="E25" s="6">
        <v>11453837</v>
      </c>
      <c r="F25" s="7">
        <f t="shared" si="0"/>
        <v>10567846</v>
      </c>
      <c r="G25" s="34">
        <f t="shared" si="1"/>
        <v>10.083508179186818</v>
      </c>
    </row>
    <row r="26" spans="1:7" ht="12.75" customHeight="1">
      <c r="A26" s="33" t="s">
        <v>4</v>
      </c>
      <c r="B26" s="6">
        <v>110401122</v>
      </c>
      <c r="C26" s="6">
        <v>683127095</v>
      </c>
      <c r="D26" s="6">
        <v>283781536</v>
      </c>
      <c r="E26" s="6">
        <v>1368878022</v>
      </c>
      <c r="F26" s="7">
        <f t="shared" si="0"/>
        <v>-173380414</v>
      </c>
      <c r="G26" s="34">
        <f t="shared" si="1"/>
        <v>-61.09643933987306</v>
      </c>
    </row>
    <row r="27" spans="1:7" ht="12.75" customHeight="1">
      <c r="A27" s="33" t="s">
        <v>1</v>
      </c>
      <c r="B27" s="6">
        <v>108287311</v>
      </c>
      <c r="C27" s="6">
        <v>331904922</v>
      </c>
      <c r="D27" s="6">
        <v>97581512</v>
      </c>
      <c r="E27" s="6">
        <v>219505001</v>
      </c>
      <c r="F27" s="7">
        <f t="shared" si="0"/>
        <v>10705799</v>
      </c>
      <c r="G27" s="34">
        <f t="shared" si="1"/>
        <v>10.971134573114629</v>
      </c>
    </row>
    <row r="28" spans="1:7" ht="12.75" customHeight="1">
      <c r="A28" s="33" t="s">
        <v>50</v>
      </c>
      <c r="B28" s="6">
        <v>87499441</v>
      </c>
      <c r="C28" s="6">
        <v>40645147</v>
      </c>
      <c r="D28" s="6">
        <v>139900449</v>
      </c>
      <c r="E28" s="6">
        <v>48913825</v>
      </c>
      <c r="F28" s="7">
        <f t="shared" si="0"/>
        <v>-52401008</v>
      </c>
      <c r="G28" s="34">
        <f t="shared" si="1"/>
        <v>-37.4559255345921</v>
      </c>
    </row>
    <row r="29" spans="1:7" ht="12.75" customHeight="1">
      <c r="A29" s="33" t="s">
        <v>41</v>
      </c>
      <c r="B29" s="6">
        <v>81048501</v>
      </c>
      <c r="C29" s="6">
        <v>3047990000</v>
      </c>
      <c r="D29" s="6">
        <v>74066678</v>
      </c>
      <c r="E29" s="6">
        <v>2643594542</v>
      </c>
      <c r="F29" s="7">
        <f>B29-C29</f>
        <v>-2966941499</v>
      </c>
      <c r="G29" s="34">
        <v>5.310894716147808</v>
      </c>
    </row>
    <row r="30" spans="1:7" ht="12.75" customHeight="1">
      <c r="A30" s="33" t="s">
        <v>74</v>
      </c>
      <c r="B30" s="6">
        <v>58202760</v>
      </c>
      <c r="C30" s="6">
        <v>544122394</v>
      </c>
      <c r="D30" s="6">
        <v>72709746</v>
      </c>
      <c r="E30" s="6">
        <v>678920807</v>
      </c>
      <c r="F30" s="7">
        <f>B30-C30</f>
        <v>-485919634</v>
      </c>
      <c r="G30" s="34">
        <f>(B30-D30)/D30*100</f>
        <v>-19.95191401163745</v>
      </c>
    </row>
    <row r="31" spans="1:7" ht="12.75" customHeight="1">
      <c r="A31" s="35" t="s">
        <v>32</v>
      </c>
      <c r="B31" s="36">
        <f>B10-(SUM(B11:B30))</f>
        <v>1049055974</v>
      </c>
      <c r="C31" s="36">
        <f>C10-(SUM(C11:C30))</f>
        <v>2616609841</v>
      </c>
      <c r="D31" s="36">
        <f>D10-(SUM(D11:D30))</f>
        <v>1169430547</v>
      </c>
      <c r="E31" s="36">
        <f>E10-(SUM(E11:E30))</f>
        <v>2140689329</v>
      </c>
      <c r="F31" s="37">
        <f>B31-D31</f>
        <v>-120374573</v>
      </c>
      <c r="G31" s="38">
        <f>(B31-D31)/D31*100</f>
        <v>-10.293434980709462</v>
      </c>
    </row>
    <row r="32" spans="1:7" ht="12.75" customHeight="1">
      <c r="A32" s="5"/>
      <c r="B32" s="6"/>
      <c r="C32" s="6"/>
      <c r="D32" s="6"/>
      <c r="E32" s="6"/>
      <c r="F32" s="7"/>
      <c r="G32" s="8"/>
    </row>
    <row r="33" spans="1:7" ht="12.75" customHeight="1">
      <c r="A33" s="5"/>
      <c r="B33" s="6"/>
      <c r="C33" s="6"/>
      <c r="D33" s="6"/>
      <c r="E33" s="6"/>
      <c r="F33" s="7"/>
      <c r="G33" s="8"/>
    </row>
    <row r="34" spans="1:7" ht="12.75" customHeight="1">
      <c r="A34" s="39" t="s">
        <v>73</v>
      </c>
      <c r="B34" s="40">
        <f>B36+B59</f>
        <v>30186167327</v>
      </c>
      <c r="C34" s="40">
        <f>C36+C59</f>
        <v>32002253825</v>
      </c>
      <c r="D34" s="40">
        <f>D36+D59</f>
        <v>30948225461</v>
      </c>
      <c r="E34" s="40">
        <f>E36+E59</f>
        <v>27504507018</v>
      </c>
      <c r="F34" s="41">
        <f>B34-D34</f>
        <v>-762058134</v>
      </c>
      <c r="G34" s="42">
        <f>(B34-D34)/D34*100</f>
        <v>-2.4623645545051436</v>
      </c>
    </row>
    <row r="35" spans="1:7" ht="12.75" customHeight="1">
      <c r="A35" s="9"/>
      <c r="B35" s="6"/>
      <c r="C35" s="6"/>
      <c r="D35" s="6"/>
      <c r="E35" s="6"/>
      <c r="F35" s="7"/>
      <c r="G35" s="8"/>
    </row>
    <row r="36" spans="1:7" ht="12.75" customHeight="1">
      <c r="A36" s="29" t="s">
        <v>76</v>
      </c>
      <c r="B36" s="30">
        <v>8085961235</v>
      </c>
      <c r="C36" s="30">
        <v>15883225535</v>
      </c>
      <c r="D36" s="30">
        <v>8549039203</v>
      </c>
      <c r="E36" s="30">
        <v>13473701964</v>
      </c>
      <c r="F36" s="7">
        <f aca="true" t="shared" si="2" ref="F36:F82">B36-D36</f>
        <v>-463077968</v>
      </c>
      <c r="G36" s="32">
        <f aca="true" t="shared" si="3" ref="G36:G57">(B36-D36)/D36*100</f>
        <v>-5.416725283438848</v>
      </c>
    </row>
    <row r="37" spans="1:7" ht="12.75" customHeight="1">
      <c r="A37" s="33" t="s">
        <v>57</v>
      </c>
      <c r="B37" s="6">
        <v>1907891011</v>
      </c>
      <c r="C37" s="6">
        <v>4461320709</v>
      </c>
      <c r="D37" s="6">
        <v>1716190663</v>
      </c>
      <c r="E37" s="6">
        <v>3811781367</v>
      </c>
      <c r="F37" s="7">
        <f t="shared" si="2"/>
        <v>191700348</v>
      </c>
      <c r="G37" s="34">
        <f t="shared" si="3"/>
        <v>11.170107851822056</v>
      </c>
    </row>
    <row r="38" spans="1:7" ht="12.75" customHeight="1">
      <c r="A38" s="33" t="s">
        <v>51</v>
      </c>
      <c r="B38" s="6">
        <v>1842849204</v>
      </c>
      <c r="C38" s="6">
        <v>6273658419</v>
      </c>
      <c r="D38" s="6">
        <v>1727813213</v>
      </c>
      <c r="E38" s="6">
        <v>4999474661</v>
      </c>
      <c r="F38" s="7">
        <f t="shared" si="2"/>
        <v>115035991</v>
      </c>
      <c r="G38" s="34">
        <f t="shared" si="3"/>
        <v>6.657895085792472</v>
      </c>
    </row>
    <row r="39" spans="1:7" ht="12.75" customHeight="1">
      <c r="A39" s="33" t="s">
        <v>33</v>
      </c>
      <c r="B39" s="6">
        <v>708157852</v>
      </c>
      <c r="C39" s="6">
        <v>159257937</v>
      </c>
      <c r="D39" s="6">
        <v>837611511</v>
      </c>
      <c r="E39" s="6">
        <v>148525621</v>
      </c>
      <c r="F39" s="7">
        <f t="shared" si="2"/>
        <v>-129453659</v>
      </c>
      <c r="G39" s="34">
        <f t="shared" si="3"/>
        <v>-15.455095506680545</v>
      </c>
    </row>
    <row r="40" spans="1:7" ht="12.75" customHeight="1">
      <c r="A40" s="33" t="s">
        <v>34</v>
      </c>
      <c r="B40" s="6">
        <v>691329022</v>
      </c>
      <c r="C40" s="6">
        <v>172411964</v>
      </c>
      <c r="D40" s="6">
        <v>848227852</v>
      </c>
      <c r="E40" s="6">
        <v>98254076</v>
      </c>
      <c r="F40" s="7">
        <f t="shared" si="2"/>
        <v>-156898830</v>
      </c>
      <c r="G40" s="34">
        <f t="shared" si="3"/>
        <v>-18.49725042982908</v>
      </c>
    </row>
    <row r="41" spans="1:7" ht="12.75" customHeight="1">
      <c r="A41" s="33" t="s">
        <v>58</v>
      </c>
      <c r="B41" s="6">
        <v>666512466</v>
      </c>
      <c r="C41" s="6">
        <v>2576348975</v>
      </c>
      <c r="D41" s="6">
        <v>966634300</v>
      </c>
      <c r="E41" s="6">
        <v>2204449656</v>
      </c>
      <c r="F41" s="7">
        <f t="shared" si="2"/>
        <v>-300121834</v>
      </c>
      <c r="G41" s="34">
        <f t="shared" si="3"/>
        <v>-31.048125852765622</v>
      </c>
    </row>
    <row r="42" spans="1:7" ht="12.75" customHeight="1">
      <c r="A42" s="33" t="s">
        <v>6</v>
      </c>
      <c r="B42" s="6">
        <v>591922852</v>
      </c>
      <c r="C42" s="6">
        <v>15909</v>
      </c>
      <c r="D42" s="6">
        <v>541237434</v>
      </c>
      <c r="E42" s="6">
        <v>13947</v>
      </c>
      <c r="F42" s="7">
        <f t="shared" si="2"/>
        <v>50685418</v>
      </c>
      <c r="G42" s="34">
        <f t="shared" si="3"/>
        <v>9.364728826203104</v>
      </c>
    </row>
    <row r="43" spans="1:7" ht="12.75" customHeight="1">
      <c r="A43" s="33" t="s">
        <v>43</v>
      </c>
      <c r="B43" s="6">
        <v>253700480</v>
      </c>
      <c r="C43" s="6">
        <v>54043262</v>
      </c>
      <c r="D43" s="6">
        <v>139623581</v>
      </c>
      <c r="E43" s="6">
        <v>23711723</v>
      </c>
      <c r="F43" s="7">
        <f t="shared" si="2"/>
        <v>114076899</v>
      </c>
      <c r="G43" s="34">
        <f t="shared" si="3"/>
        <v>81.70317519645911</v>
      </c>
    </row>
    <row r="44" spans="1:7" ht="12.75" customHeight="1">
      <c r="A44" s="33" t="s">
        <v>27</v>
      </c>
      <c r="B44" s="6">
        <v>198428330</v>
      </c>
      <c r="C44" s="6">
        <v>298070496</v>
      </c>
      <c r="D44" s="6">
        <v>269812987</v>
      </c>
      <c r="E44" s="6">
        <v>368159452</v>
      </c>
      <c r="F44" s="7">
        <f t="shared" si="2"/>
        <v>-71384657</v>
      </c>
      <c r="G44" s="34">
        <f t="shared" si="3"/>
        <v>-26.45708710826436</v>
      </c>
    </row>
    <row r="45" spans="1:7" ht="12.75" customHeight="1">
      <c r="A45" s="33" t="s">
        <v>19</v>
      </c>
      <c r="B45" s="6">
        <v>165449169</v>
      </c>
      <c r="C45" s="6">
        <v>354553399</v>
      </c>
      <c r="D45" s="6">
        <v>144991541</v>
      </c>
      <c r="E45" s="6">
        <v>248787516</v>
      </c>
      <c r="F45" s="7">
        <f t="shared" si="2"/>
        <v>20457628</v>
      </c>
      <c r="G45" s="34">
        <f t="shared" si="3"/>
        <v>14.109532086427029</v>
      </c>
    </row>
    <row r="46" spans="1:7" ht="12.75" customHeight="1">
      <c r="A46" s="33" t="s">
        <v>11</v>
      </c>
      <c r="B46" s="6">
        <v>158365527</v>
      </c>
      <c r="C46" s="6">
        <v>107163546</v>
      </c>
      <c r="D46" s="6">
        <v>226520555</v>
      </c>
      <c r="E46" s="6">
        <v>108731783</v>
      </c>
      <c r="F46" s="7">
        <f t="shared" si="2"/>
        <v>-68155028</v>
      </c>
      <c r="G46" s="34">
        <f t="shared" si="3"/>
        <v>-30.087789604788846</v>
      </c>
    </row>
    <row r="47" spans="1:7" ht="12.75" customHeight="1">
      <c r="A47" s="33" t="s">
        <v>18</v>
      </c>
      <c r="B47" s="6">
        <v>148249819</v>
      </c>
      <c r="C47" s="6">
        <v>682882662</v>
      </c>
      <c r="D47" s="6">
        <v>277026855</v>
      </c>
      <c r="E47" s="6">
        <v>776142503</v>
      </c>
      <c r="F47" s="7">
        <f t="shared" si="2"/>
        <v>-128777036</v>
      </c>
      <c r="G47" s="34">
        <f t="shared" si="3"/>
        <v>-46.48539795898127</v>
      </c>
    </row>
    <row r="48" spans="1:7" ht="12.75" customHeight="1">
      <c r="A48" s="33" t="s">
        <v>35</v>
      </c>
      <c r="B48" s="6">
        <v>49406547</v>
      </c>
      <c r="C48" s="6">
        <v>8592271</v>
      </c>
      <c r="D48" s="6">
        <v>43502073</v>
      </c>
      <c r="E48" s="6">
        <v>6472918</v>
      </c>
      <c r="F48" s="7">
        <f t="shared" si="2"/>
        <v>5904474</v>
      </c>
      <c r="G48" s="34">
        <f t="shared" si="3"/>
        <v>13.572856631452943</v>
      </c>
    </row>
    <row r="49" spans="1:7" ht="12.75" customHeight="1">
      <c r="A49" s="33" t="s">
        <v>5</v>
      </c>
      <c r="B49" s="6">
        <v>47211559</v>
      </c>
      <c r="C49" s="6">
        <v>506427882</v>
      </c>
      <c r="D49" s="6">
        <v>45150878</v>
      </c>
      <c r="E49" s="6">
        <v>443049387</v>
      </c>
      <c r="F49" s="7">
        <f t="shared" si="2"/>
        <v>2060681</v>
      </c>
      <c r="G49" s="34">
        <f t="shared" si="3"/>
        <v>4.563988766730073</v>
      </c>
    </row>
    <row r="50" spans="1:7" ht="12.75" customHeight="1">
      <c r="A50" s="33" t="s">
        <v>15</v>
      </c>
      <c r="B50" s="6">
        <v>42716754</v>
      </c>
      <c r="C50" s="6">
        <v>26654316</v>
      </c>
      <c r="D50" s="6">
        <v>72201091</v>
      </c>
      <c r="E50" s="6">
        <v>39075860</v>
      </c>
      <c r="F50" s="7">
        <f t="shared" si="2"/>
        <v>-29484337</v>
      </c>
      <c r="G50" s="34">
        <f t="shared" si="3"/>
        <v>-40.836414784923406</v>
      </c>
    </row>
    <row r="51" spans="1:7" ht="12.75" customHeight="1">
      <c r="A51" s="33" t="s">
        <v>16</v>
      </c>
      <c r="B51" s="6">
        <v>38605506</v>
      </c>
      <c r="C51" s="6">
        <v>4852406</v>
      </c>
      <c r="D51" s="6">
        <v>76082971</v>
      </c>
      <c r="E51" s="6">
        <v>5627500</v>
      </c>
      <c r="F51" s="7">
        <f t="shared" si="2"/>
        <v>-37477465</v>
      </c>
      <c r="G51" s="34">
        <f t="shared" si="3"/>
        <v>-49.25867708294409</v>
      </c>
    </row>
    <row r="52" spans="1:7" ht="12.75" customHeight="1">
      <c r="A52" s="33" t="s">
        <v>36</v>
      </c>
      <c r="B52" s="6">
        <v>38232915</v>
      </c>
      <c r="C52" s="6">
        <v>22945726</v>
      </c>
      <c r="D52" s="6">
        <v>26941866</v>
      </c>
      <c r="E52" s="6">
        <v>12399535</v>
      </c>
      <c r="F52" s="7">
        <f t="shared" si="2"/>
        <v>11291049</v>
      </c>
      <c r="G52" s="34">
        <f t="shared" si="3"/>
        <v>41.908934592726425</v>
      </c>
    </row>
    <row r="53" spans="1:7" ht="12.75" customHeight="1">
      <c r="A53" s="33" t="s">
        <v>28</v>
      </c>
      <c r="B53" s="6">
        <v>32071116</v>
      </c>
      <c r="C53" s="6">
        <v>7985366</v>
      </c>
      <c r="D53" s="6">
        <v>24843821</v>
      </c>
      <c r="E53" s="6">
        <v>4677499</v>
      </c>
      <c r="F53" s="7">
        <f t="shared" si="2"/>
        <v>7227295</v>
      </c>
      <c r="G53" s="34">
        <f t="shared" si="3"/>
        <v>29.090915604326728</v>
      </c>
    </row>
    <row r="54" spans="1:7" ht="12.75" customHeight="1">
      <c r="A54" s="33" t="s">
        <v>17</v>
      </c>
      <c r="B54" s="6">
        <v>31958576</v>
      </c>
      <c r="C54" s="6">
        <v>5411920</v>
      </c>
      <c r="D54" s="6">
        <v>47404580</v>
      </c>
      <c r="E54" s="6">
        <v>5905790</v>
      </c>
      <c r="F54" s="7">
        <f t="shared" si="2"/>
        <v>-15446004</v>
      </c>
      <c r="G54" s="34">
        <f t="shared" si="3"/>
        <v>-32.58335797933449</v>
      </c>
    </row>
    <row r="55" spans="1:7" ht="12.75" customHeight="1">
      <c r="A55" s="33" t="s">
        <v>66</v>
      </c>
      <c r="B55" s="6">
        <v>28402399</v>
      </c>
      <c r="C55" s="6">
        <v>1769613</v>
      </c>
      <c r="D55" s="6">
        <v>44655316</v>
      </c>
      <c r="E55" s="6">
        <v>2442616</v>
      </c>
      <c r="F55" s="7">
        <f t="shared" si="2"/>
        <v>-16252917</v>
      </c>
      <c r="G55" s="34">
        <f t="shared" si="3"/>
        <v>-36.39637663744222</v>
      </c>
    </row>
    <row r="56" spans="1:7" ht="12.75" customHeight="1">
      <c r="A56" s="33" t="s">
        <v>44</v>
      </c>
      <c r="B56" s="6">
        <v>22828450</v>
      </c>
      <c r="C56" s="6">
        <v>7583664</v>
      </c>
      <c r="D56" s="6">
        <v>19983638</v>
      </c>
      <c r="E56" s="6">
        <v>7561090</v>
      </c>
      <c r="F56" s="7">
        <f t="shared" si="2"/>
        <v>2844812</v>
      </c>
      <c r="G56" s="34">
        <f t="shared" si="3"/>
        <v>14.2357062312678</v>
      </c>
    </row>
    <row r="57" spans="1:7" ht="12.75" customHeight="1">
      <c r="A57" s="35" t="s">
        <v>52</v>
      </c>
      <c r="B57" s="36">
        <f>B36-(SUM(B37:B56))</f>
        <v>421671681</v>
      </c>
      <c r="C57" s="36">
        <f>C36-(SUM(C37:C56))</f>
        <v>151275093</v>
      </c>
      <c r="D57" s="36">
        <f>D36-(SUM(D37:D56))</f>
        <v>452582477</v>
      </c>
      <c r="E57" s="36">
        <f>E36-(SUM(E37:E56))</f>
        <v>158457464</v>
      </c>
      <c r="F57" s="37">
        <f t="shared" si="2"/>
        <v>-30910796</v>
      </c>
      <c r="G57" s="38">
        <f t="shared" si="3"/>
        <v>-6.829870260310586</v>
      </c>
    </row>
    <row r="58" spans="1:7" ht="12.75" customHeight="1">
      <c r="A58" s="17"/>
      <c r="B58" s="6"/>
      <c r="C58" s="6"/>
      <c r="D58" s="6"/>
      <c r="E58" s="6"/>
      <c r="F58" s="7"/>
      <c r="G58" s="8"/>
    </row>
    <row r="59" spans="1:7" ht="12.75" customHeight="1">
      <c r="A59" s="29" t="s">
        <v>77</v>
      </c>
      <c r="B59" s="30">
        <v>22100206092</v>
      </c>
      <c r="C59" s="30">
        <v>16119028290</v>
      </c>
      <c r="D59" s="30">
        <v>22399186258</v>
      </c>
      <c r="E59" s="30">
        <v>14030805054</v>
      </c>
      <c r="F59" s="31">
        <f t="shared" si="2"/>
        <v>-298980166</v>
      </c>
      <c r="G59" s="32">
        <f>(B59-D59)/D59*100</f>
        <v>-1.33478137355645</v>
      </c>
    </row>
    <row r="60" spans="1:7" ht="12.75" customHeight="1">
      <c r="A60" s="33" t="s">
        <v>53</v>
      </c>
      <c r="B60" s="6">
        <v>1384628550</v>
      </c>
      <c r="C60" s="6">
        <v>144753477</v>
      </c>
      <c r="D60" s="6">
        <v>869749407</v>
      </c>
      <c r="E60" s="6">
        <v>86333800</v>
      </c>
      <c r="F60" s="7">
        <f t="shared" si="2"/>
        <v>514879143</v>
      </c>
      <c r="G60" s="34">
        <f aca="true" t="shared" si="4" ref="G60:G82">(B60-D60)/D60*100</f>
        <v>59.19856212100873</v>
      </c>
    </row>
    <row r="61" spans="1:7" ht="12.75" customHeight="1">
      <c r="A61" s="33" t="s">
        <v>23</v>
      </c>
      <c r="B61" s="6">
        <v>1129598355</v>
      </c>
      <c r="C61" s="6">
        <v>856479</v>
      </c>
      <c r="D61" s="6">
        <v>993275563</v>
      </c>
      <c r="E61" s="6">
        <v>831936</v>
      </c>
      <c r="F61" s="7">
        <f t="shared" si="2"/>
        <v>136322792</v>
      </c>
      <c r="G61" s="34">
        <f t="shared" si="4"/>
        <v>13.724569200943886</v>
      </c>
    </row>
    <row r="62" spans="1:7" ht="12.75" customHeight="1">
      <c r="A62" s="33" t="s">
        <v>45</v>
      </c>
      <c r="B62" s="6">
        <v>763623690</v>
      </c>
      <c r="C62" s="6">
        <v>3176903725</v>
      </c>
      <c r="D62" s="6">
        <v>895097209</v>
      </c>
      <c r="E62" s="6">
        <v>2961137701</v>
      </c>
      <c r="F62" s="7">
        <f t="shared" si="2"/>
        <v>-131473519</v>
      </c>
      <c r="G62" s="34">
        <f t="shared" si="4"/>
        <v>-14.688183325572185</v>
      </c>
    </row>
    <row r="63" spans="1:7" ht="12.75" customHeight="1">
      <c r="A63" s="33" t="s">
        <v>75</v>
      </c>
      <c r="B63" s="6">
        <v>707650785</v>
      </c>
      <c r="C63" s="6">
        <v>59874</v>
      </c>
      <c r="D63" s="6">
        <v>564924207</v>
      </c>
      <c r="E63" s="6">
        <v>44231</v>
      </c>
      <c r="F63" s="7">
        <f t="shared" si="2"/>
        <v>142726578</v>
      </c>
      <c r="G63" s="34">
        <f t="shared" si="4"/>
        <v>25.26473042427088</v>
      </c>
    </row>
    <row r="64" spans="1:7" ht="12.75" customHeight="1">
      <c r="A64" s="33" t="s">
        <v>0</v>
      </c>
      <c r="B64" s="6">
        <v>635683319</v>
      </c>
      <c r="C64" s="6">
        <v>570119128</v>
      </c>
      <c r="D64" s="6">
        <v>498870563</v>
      </c>
      <c r="E64" s="6">
        <v>369427657</v>
      </c>
      <c r="F64" s="7">
        <f t="shared" si="2"/>
        <v>136812756</v>
      </c>
      <c r="G64" s="34">
        <f t="shared" si="4"/>
        <v>27.424499689311194</v>
      </c>
    </row>
    <row r="65" spans="1:7" ht="12.75" customHeight="1">
      <c r="A65" s="33" t="s">
        <v>46</v>
      </c>
      <c r="B65" s="6">
        <v>584169025</v>
      </c>
      <c r="C65" s="6">
        <v>91752031</v>
      </c>
      <c r="D65" s="6">
        <v>756165837</v>
      </c>
      <c r="E65" s="6">
        <v>107034674</v>
      </c>
      <c r="F65" s="7">
        <f t="shared" si="2"/>
        <v>-171996812</v>
      </c>
      <c r="G65" s="34">
        <f t="shared" si="4"/>
        <v>-22.745911489783424</v>
      </c>
    </row>
    <row r="66" spans="1:7" ht="12.75" customHeight="1">
      <c r="A66" s="33" t="s">
        <v>59</v>
      </c>
      <c r="B66" s="6">
        <v>516507108</v>
      </c>
      <c r="C66" s="6">
        <v>103813897</v>
      </c>
      <c r="D66" s="6">
        <v>672986265</v>
      </c>
      <c r="E66" s="6">
        <v>116434998</v>
      </c>
      <c r="F66" s="7">
        <f t="shared" si="2"/>
        <v>-156479157</v>
      </c>
      <c r="G66" s="34">
        <f t="shared" si="4"/>
        <v>-23.251463683289288</v>
      </c>
    </row>
    <row r="67" spans="1:7" ht="12.75" customHeight="1">
      <c r="A67" s="33" t="s">
        <v>38</v>
      </c>
      <c r="B67" s="6">
        <v>510302329</v>
      </c>
      <c r="C67" s="6">
        <v>32239619</v>
      </c>
      <c r="D67" s="6">
        <v>310595843</v>
      </c>
      <c r="E67" s="6">
        <v>23340279</v>
      </c>
      <c r="F67" s="7">
        <f t="shared" si="2"/>
        <v>199706486</v>
      </c>
      <c r="G67" s="34">
        <f t="shared" si="4"/>
        <v>64.29786183583919</v>
      </c>
    </row>
    <row r="68" spans="1:7" ht="12.75" customHeight="1">
      <c r="A68" s="33" t="s">
        <v>24</v>
      </c>
      <c r="B68" s="6">
        <v>508062797</v>
      </c>
      <c r="C68" s="6">
        <v>1169819623</v>
      </c>
      <c r="D68" s="6">
        <v>532207041</v>
      </c>
      <c r="E68" s="6">
        <v>778269877</v>
      </c>
      <c r="F68" s="7">
        <f t="shared" si="2"/>
        <v>-24144244</v>
      </c>
      <c r="G68" s="34">
        <f t="shared" si="4"/>
        <v>-4.536626188679079</v>
      </c>
    </row>
    <row r="69" spans="1:7" ht="12.75" customHeight="1">
      <c r="A69" s="33" t="s">
        <v>20</v>
      </c>
      <c r="B69" s="6">
        <v>504210859</v>
      </c>
      <c r="C69" s="6">
        <v>1532787944</v>
      </c>
      <c r="D69" s="6">
        <v>561642510</v>
      </c>
      <c r="E69" s="6">
        <v>1495816260</v>
      </c>
      <c r="F69" s="7">
        <f t="shared" si="2"/>
        <v>-57431651</v>
      </c>
      <c r="G69" s="34">
        <f t="shared" si="4"/>
        <v>-10.225659557001837</v>
      </c>
    </row>
    <row r="70" spans="1:7" ht="12.75" customHeight="1">
      <c r="A70" s="33" t="s">
        <v>12</v>
      </c>
      <c r="B70" s="6">
        <v>502268663</v>
      </c>
      <c r="C70" s="6">
        <v>59332705</v>
      </c>
      <c r="D70" s="6">
        <v>446306328</v>
      </c>
      <c r="E70" s="6">
        <v>47573205</v>
      </c>
      <c r="F70" s="7">
        <f t="shared" si="2"/>
        <v>55962335</v>
      </c>
      <c r="G70" s="34">
        <f t="shared" si="4"/>
        <v>12.538996534236906</v>
      </c>
    </row>
    <row r="71" spans="1:7" ht="12.75" customHeight="1">
      <c r="A71" s="33" t="s">
        <v>21</v>
      </c>
      <c r="B71" s="6">
        <v>470437487</v>
      </c>
      <c r="C71" s="6">
        <v>47930865</v>
      </c>
      <c r="D71" s="6">
        <v>484867820</v>
      </c>
      <c r="E71" s="6">
        <v>46095807</v>
      </c>
      <c r="F71" s="7">
        <f t="shared" si="2"/>
        <v>-14430333</v>
      </c>
      <c r="G71" s="34">
        <f t="shared" si="4"/>
        <v>-2.9761374966068073</v>
      </c>
    </row>
    <row r="72" spans="1:7" ht="12.75" customHeight="1">
      <c r="A72" s="33" t="s">
        <v>37</v>
      </c>
      <c r="B72" s="6">
        <v>396981249</v>
      </c>
      <c r="C72" s="6">
        <v>678130907</v>
      </c>
      <c r="D72" s="6">
        <v>296658890</v>
      </c>
      <c r="E72" s="6">
        <v>445437104</v>
      </c>
      <c r="F72" s="7">
        <f t="shared" si="2"/>
        <v>100322359</v>
      </c>
      <c r="G72" s="34">
        <f t="shared" si="4"/>
        <v>33.8174119777769</v>
      </c>
    </row>
    <row r="73" spans="1:7" ht="12.75" customHeight="1">
      <c r="A73" s="33" t="s">
        <v>29</v>
      </c>
      <c r="B73" s="6">
        <v>375212280</v>
      </c>
      <c r="C73" s="6">
        <v>88632418</v>
      </c>
      <c r="D73" s="6">
        <v>359566882</v>
      </c>
      <c r="E73" s="6">
        <v>74302641</v>
      </c>
      <c r="F73" s="7">
        <f t="shared" si="2"/>
        <v>15645398</v>
      </c>
      <c r="G73" s="34">
        <f t="shared" si="4"/>
        <v>4.351178816295991</v>
      </c>
    </row>
    <row r="74" spans="1:7" ht="12.75" customHeight="1">
      <c r="A74" s="33" t="s">
        <v>22</v>
      </c>
      <c r="B74" s="6">
        <v>356167345</v>
      </c>
      <c r="C74" s="6">
        <v>53756673</v>
      </c>
      <c r="D74" s="6">
        <v>459897290</v>
      </c>
      <c r="E74" s="6">
        <v>60127333</v>
      </c>
      <c r="F74" s="7">
        <f t="shared" si="2"/>
        <v>-103729945</v>
      </c>
      <c r="G74" s="34">
        <f t="shared" si="4"/>
        <v>-22.55502418811818</v>
      </c>
    </row>
    <row r="75" spans="1:7" ht="12.75" customHeight="1">
      <c r="A75" s="33" t="s">
        <v>25</v>
      </c>
      <c r="B75" s="6">
        <v>351961746</v>
      </c>
      <c r="C75" s="6">
        <v>563953410</v>
      </c>
      <c r="D75" s="6">
        <v>202639108</v>
      </c>
      <c r="E75" s="6">
        <v>285348941</v>
      </c>
      <c r="F75" s="7">
        <f t="shared" si="2"/>
        <v>149322638</v>
      </c>
      <c r="G75" s="34">
        <f t="shared" si="4"/>
        <v>73.68895346696847</v>
      </c>
    </row>
    <row r="76" spans="1:7" ht="12.75" customHeight="1">
      <c r="A76" s="33" t="s">
        <v>48</v>
      </c>
      <c r="B76" s="6">
        <v>351358196</v>
      </c>
      <c r="C76" s="6">
        <v>7353848</v>
      </c>
      <c r="D76" s="6">
        <v>209984624</v>
      </c>
      <c r="E76" s="6">
        <v>4755267</v>
      </c>
      <c r="F76" s="7">
        <f t="shared" si="2"/>
        <v>141373572</v>
      </c>
      <c r="G76" s="34">
        <f t="shared" si="4"/>
        <v>67.32567809345889</v>
      </c>
    </row>
    <row r="77" spans="1:7" ht="12.75" customHeight="1">
      <c r="A77" s="33" t="s">
        <v>7</v>
      </c>
      <c r="B77" s="6">
        <v>335663583</v>
      </c>
      <c r="C77" s="6">
        <v>216354145</v>
      </c>
      <c r="D77" s="6">
        <v>362195835</v>
      </c>
      <c r="E77" s="6">
        <v>211542568</v>
      </c>
      <c r="F77" s="7">
        <f t="shared" si="2"/>
        <v>-26532252</v>
      </c>
      <c r="G77" s="34">
        <f t="shared" si="4"/>
        <v>-7.325388487694785</v>
      </c>
    </row>
    <row r="78" spans="1:7" ht="12.75" customHeight="1">
      <c r="A78" s="33" t="s">
        <v>49</v>
      </c>
      <c r="B78" s="6">
        <v>329754027</v>
      </c>
      <c r="C78" s="6">
        <v>48373964</v>
      </c>
      <c r="D78" s="6">
        <v>369232932</v>
      </c>
      <c r="E78" s="6">
        <v>46898809</v>
      </c>
      <c r="F78" s="7">
        <f t="shared" si="2"/>
        <v>-39478905</v>
      </c>
      <c r="G78" s="34">
        <f t="shared" si="4"/>
        <v>-10.692140808285215</v>
      </c>
    </row>
    <row r="79" spans="1:7" ht="12.75" customHeight="1">
      <c r="A79" s="33" t="s">
        <v>47</v>
      </c>
      <c r="B79" s="6">
        <v>327474695</v>
      </c>
      <c r="C79" s="6">
        <v>394274085</v>
      </c>
      <c r="D79" s="6">
        <v>362406029</v>
      </c>
      <c r="E79" s="6">
        <v>386818884</v>
      </c>
      <c r="F79" s="7">
        <f t="shared" si="2"/>
        <v>-34931334</v>
      </c>
      <c r="G79" s="34">
        <f t="shared" si="4"/>
        <v>-9.638728719935285</v>
      </c>
    </row>
    <row r="80" spans="1:7" ht="12.75" customHeight="1">
      <c r="A80" s="35" t="s">
        <v>39</v>
      </c>
      <c r="B80" s="36">
        <f>B59-(SUM(B60:B79))</f>
        <v>11058490004</v>
      </c>
      <c r="C80" s="36">
        <f>C59-(SUM(C60:C79))</f>
        <v>7137829473</v>
      </c>
      <c r="D80" s="36">
        <f>D59-(SUM(D60:D79))</f>
        <v>12189916075</v>
      </c>
      <c r="E80" s="36">
        <f>E59-(SUM(E60:E79))</f>
        <v>6483233082</v>
      </c>
      <c r="F80" s="37">
        <f t="shared" si="2"/>
        <v>-1131426071</v>
      </c>
      <c r="G80" s="38">
        <f t="shared" si="4"/>
        <v>-9.281655952664137</v>
      </c>
    </row>
    <row r="81" spans="1:7" ht="12.75" customHeight="1">
      <c r="A81" s="17"/>
      <c r="B81" s="6"/>
      <c r="C81" s="6"/>
      <c r="D81" s="6"/>
      <c r="E81" s="6"/>
      <c r="F81" s="7"/>
      <c r="G81" s="8"/>
    </row>
    <row r="82" spans="1:7" ht="12.75" customHeight="1">
      <c r="A82" s="43" t="s">
        <v>72</v>
      </c>
      <c r="B82" s="40">
        <v>641720839</v>
      </c>
      <c r="C82" s="40">
        <v>1981713287</v>
      </c>
      <c r="D82" s="40">
        <v>1069433387</v>
      </c>
      <c r="E82" s="40">
        <v>2041973931</v>
      </c>
      <c r="F82" s="41">
        <f t="shared" si="2"/>
        <v>-427712548</v>
      </c>
      <c r="G82" s="38">
        <f t="shared" si="4"/>
        <v>-39.9943141105618</v>
      </c>
    </row>
  </sheetData>
  <sheetProtection/>
  <mergeCells count="3">
    <mergeCell ref="B5:G5"/>
    <mergeCell ref="B6:C6"/>
    <mergeCell ref="D6:E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79" r:id="rId1"/>
  <headerFooter>
    <oddFooter>&amp;CBCE009A&amp;R&amp;P</oddFooter>
  </headerFooter>
  <ignoredErrors>
    <ignoredError sqref="G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2016-05-03T22:59:06Z</cp:lastPrinted>
  <dcterms:created xsi:type="dcterms:W3CDTF">2016-03-09T14:49:08Z</dcterms:created>
  <dcterms:modified xsi:type="dcterms:W3CDTF">2016-05-03T22:59:23Z</dcterms:modified>
  <cp:category/>
  <cp:version/>
  <cp:contentType/>
  <cp:contentStatus/>
</cp:coreProperties>
</file>