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E012r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<sst xmlns="http://schemas.openxmlformats.org/spreadsheetml/2006/main" count="53" uniqueCount="50">
  <si>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MINISTÉRIO DO DESENVOLVIMENTO</t>
  </si>
  <si>
    <t>EXPORTAÇÃO BRASILEIRA</t>
  </si>
  <si>
    <t>Secretaria de Comércio Exterior</t>
  </si>
  <si>
    <t>US$ F.O.B.</t>
  </si>
  <si>
    <t>DISCRIMINAÇÃO</t>
  </si>
  <si>
    <t>2016 (A)</t>
  </si>
  <si>
    <t>Part %</t>
  </si>
  <si>
    <t>2015 (B)</t>
  </si>
  <si>
    <t>Var. % A/B</t>
  </si>
  <si>
    <t>2015 (D)</t>
  </si>
  <si>
    <t>Var. % C/D</t>
  </si>
  <si>
    <t>BCE012r</t>
  </si>
  <si>
    <t>REGIÕES E ESTADOS</t>
  </si>
  <si>
    <t>SANTA CATARINA</t>
  </si>
  <si>
    <t>RIO GRANDE DO NORTE</t>
  </si>
  <si>
    <t>BAHIA</t>
  </si>
  <si>
    <t>ACRE</t>
  </si>
  <si>
    <t>PIAUI</t>
  </si>
  <si>
    <t>RIO GRANDE DO SUL</t>
  </si>
  <si>
    <t>MARANHAO</t>
  </si>
  <si>
    <t>RIO DE JANEIRO</t>
  </si>
  <si>
    <t>MATO GROSSO DO SUL</t>
  </si>
  <si>
    <t>ESPIRITO SANTO</t>
  </si>
  <si>
    <t>GOIAS</t>
  </si>
  <si>
    <t>TOCANTINS</t>
  </si>
  <si>
    <t>PERNAMBUCO</t>
  </si>
  <si>
    <t>PARAIBA</t>
  </si>
  <si>
    <t>DISTRITO FEDERAL</t>
  </si>
  <si>
    <t>CEARA</t>
  </si>
  <si>
    <t>AMAPA</t>
  </si>
  <si>
    <t>PARA</t>
  </si>
  <si>
    <t>RORAIMA</t>
  </si>
  <si>
    <t>RONDONIA</t>
  </si>
  <si>
    <t>SAO PAULO</t>
  </si>
  <si>
    <t>MINAS GERAIS</t>
  </si>
  <si>
    <t>PARANA</t>
  </si>
  <si>
    <t>ALAGOAS</t>
  </si>
  <si>
    <t>MATO GROSSO</t>
  </si>
  <si>
    <t>AMAZONAS</t>
  </si>
  <si>
    <t>SERGIPE</t>
  </si>
  <si>
    <t>2016 (C )</t>
  </si>
  <si>
    <t>TOTAL</t>
  </si>
  <si>
    <t xml:space="preserve">REGIAO SUL </t>
  </si>
  <si>
    <t>REGIAO SUDESTE</t>
  </si>
  <si>
    <t>REGIAO NORTE</t>
  </si>
  <si>
    <t>REGIAO NORDESTE</t>
  </si>
  <si>
    <t>REGIAO CENTRO OESTE</t>
  </si>
  <si>
    <t>NÃO DECLARADOS</t>
  </si>
  <si>
    <t>JANEIRO-ABRIL</t>
  </si>
  <si>
    <t>ABRIL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</si>
</sst>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169" fontId="38" fillId="0" borderId="10" xfId="0" applyNumberFormat="1" applyFont="1" applyBorder="1" applyAlignment="1">
      <alignment vertical="center"/>
    </xf>
    <xf numFmtId="43" fontId="38" fillId="0" borderId="10" xfId="60" applyFont="1" applyBorder="1" applyAlignment="1">
      <alignment vertical="center"/>
    </xf>
    <xf numFmtId="169" fontId="38" fillId="0" borderId="10" xfId="60" applyNumberFormat="1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169" fontId="40" fillId="0" borderId="10" xfId="6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vertical="center"/>
    </xf>
    <xf numFmtId="169" fontId="38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zoomScalePageLayoutView="0" workbookViewId="0" topLeftCell="A1">
      <selection activeCell="E21" sqref="E21"/>
    </sheetView>
  </sheetViews>
  <sheetFormatPr defaultColWidth="9.140625" defaultRowHeight="15"/>
  <cols>
    <col min="1" max="1" width="21.8515625" style="5" bestFit="1" customWidth="1"/>
    <col min="2" max="2" width="12.8515625" style="5" bestFit="1" customWidth="1"/>
    <col min="3" max="3" width="5.7109375" style="5" bestFit="1" customWidth="1"/>
    <col min="4" max="4" width="12.8515625" style="5" bestFit="1" customWidth="1"/>
    <col min="5" max="5" width="5.8515625" style="5" bestFit="1" customWidth="1"/>
    <col min="6" max="6" width="5.7109375" style="5" customWidth="1"/>
    <col min="7" max="7" width="12.8515625" style="5" bestFit="1" customWidth="1"/>
    <col min="8" max="8" width="5.7109375" style="5" bestFit="1" customWidth="1"/>
    <col min="9" max="9" width="12.8515625" style="5" bestFit="1" customWidth="1"/>
    <col min="10" max="10" width="5.8515625" style="5" bestFit="1" customWidth="1"/>
    <col min="11" max="11" width="6.421875" style="5" customWidth="1"/>
    <col min="12" max="16384" width="9.140625" style="5" customWidth="1"/>
  </cols>
  <sheetData>
    <row r="1" spans="1:11" ht="15.75">
      <c r="A1" s="13" t="s">
        <v>0</v>
      </c>
      <c r="D1" s="14" t="s">
        <v>1</v>
      </c>
      <c r="K1" s="6" t="s">
        <v>11</v>
      </c>
    </row>
    <row r="2" spans="1:4" ht="15.75">
      <c r="A2" s="14" t="s">
        <v>2</v>
      </c>
      <c r="B2" s="7"/>
      <c r="D2" s="14" t="s">
        <v>12</v>
      </c>
    </row>
    <row r="3" ht="15.75">
      <c r="D3" s="14" t="s">
        <v>3</v>
      </c>
    </row>
    <row r="5" spans="1:11" ht="15">
      <c r="A5" s="16"/>
      <c r="B5" s="15" t="s">
        <v>48</v>
      </c>
      <c r="C5" s="15"/>
      <c r="D5" s="15"/>
      <c r="E5" s="15"/>
      <c r="F5" s="15"/>
      <c r="G5" s="15" t="s">
        <v>49</v>
      </c>
      <c r="H5" s="15"/>
      <c r="I5" s="15"/>
      <c r="J5" s="15"/>
      <c r="K5" s="15"/>
    </row>
    <row r="6" spans="1:11" ht="24">
      <c r="A6" s="8" t="s">
        <v>4</v>
      </c>
      <c r="B6" s="17" t="s">
        <v>5</v>
      </c>
      <c r="C6" s="17" t="s">
        <v>6</v>
      </c>
      <c r="D6" s="17" t="s">
        <v>7</v>
      </c>
      <c r="E6" s="17" t="s">
        <v>6</v>
      </c>
      <c r="F6" s="17" t="s">
        <v>8</v>
      </c>
      <c r="G6" s="18" t="s">
        <v>40</v>
      </c>
      <c r="H6" s="17" t="s">
        <v>6</v>
      </c>
      <c r="I6" s="18" t="s">
        <v>9</v>
      </c>
      <c r="J6" s="17" t="s">
        <v>6</v>
      </c>
      <c r="K6" s="17" t="s">
        <v>10</v>
      </c>
    </row>
    <row r="7" spans="1:11" ht="15">
      <c r="A7" s="9" t="s">
        <v>41</v>
      </c>
      <c r="B7" s="10">
        <v>55941902783</v>
      </c>
      <c r="C7" s="10">
        <v>100</v>
      </c>
      <c r="D7" s="10">
        <v>57931518630</v>
      </c>
      <c r="E7" s="10">
        <v>100</v>
      </c>
      <c r="F7" s="11">
        <f>(B7-D7)/D7*100</f>
        <v>-3.4344272238181444</v>
      </c>
      <c r="G7" s="10">
        <v>15374374167</v>
      </c>
      <c r="H7" s="10">
        <v>100</v>
      </c>
      <c r="I7" s="10">
        <v>15156274767</v>
      </c>
      <c r="J7" s="10">
        <v>100</v>
      </c>
      <c r="K7" s="11">
        <f>(G7-I7)/I7*100</f>
        <v>1.4390039990227106</v>
      </c>
    </row>
    <row r="9" spans="1:11" ht="15">
      <c r="A9" s="12" t="s">
        <v>42</v>
      </c>
      <c r="B9" s="1">
        <v>11233378305</v>
      </c>
      <c r="C9" s="2">
        <f>(B9/$B$7)*100</f>
        <v>20.08043657108795</v>
      </c>
      <c r="D9" s="1">
        <v>11678182112</v>
      </c>
      <c r="E9" s="2">
        <f>(D9/$D$7)*100</f>
        <v>20.15859826942707</v>
      </c>
      <c r="F9" s="4">
        <f>(B9-D9)/D9*100</f>
        <v>-3.808844585005561</v>
      </c>
      <c r="G9" s="3">
        <v>3471296650</v>
      </c>
      <c r="H9" s="2">
        <f>(G9/$G$7)*100</f>
        <v>22.578458233772476</v>
      </c>
      <c r="I9" s="3">
        <v>3816462602</v>
      </c>
      <c r="J9" s="2">
        <f>(I9/$I$7)*100</f>
        <v>25.180743030006592</v>
      </c>
      <c r="K9" s="4">
        <f>(G9-I9)/I9*100</f>
        <v>-9.04413295754863</v>
      </c>
    </row>
    <row r="10" spans="1:11" ht="15">
      <c r="A10" s="1" t="s">
        <v>35</v>
      </c>
      <c r="B10" s="1">
        <v>4864203616</v>
      </c>
      <c r="C10" s="2">
        <f>(B10/$B$7)*100</f>
        <v>8.695098618415544</v>
      </c>
      <c r="D10" s="1">
        <v>4387003047</v>
      </c>
      <c r="E10" s="2">
        <f>(D10/$D$7)*100</f>
        <v>7.57273959106637</v>
      </c>
      <c r="F10" s="4">
        <f>(B10-D10)/D10*100</f>
        <v>10.877598303158871</v>
      </c>
      <c r="G10" s="3">
        <v>1499908010</v>
      </c>
      <c r="H10" s="2">
        <f>(G10/$G$7)*100</f>
        <v>9.755896361748798</v>
      </c>
      <c r="I10" s="3">
        <v>1383229220</v>
      </c>
      <c r="J10" s="2">
        <f>(I10/$I$7)*100</f>
        <v>9.126445919360918</v>
      </c>
      <c r="K10" s="4">
        <f>(G10-I10)/I10*100</f>
        <v>8.435246184287518</v>
      </c>
    </row>
    <row r="11" spans="1:11" ht="15">
      <c r="A11" s="1" t="s">
        <v>18</v>
      </c>
      <c r="B11" s="1">
        <v>4120579856</v>
      </c>
      <c r="C11" s="2">
        <f>(B11/$B$7)*100</f>
        <v>7.365819986466726</v>
      </c>
      <c r="D11" s="1">
        <v>4740329745</v>
      </c>
      <c r="E11" s="2">
        <f>(D11/$D$7)*100</f>
        <v>8.18264367498422</v>
      </c>
      <c r="F11" s="4">
        <f>(B11-D11)/D11*100</f>
        <v>-13.073982662360125</v>
      </c>
      <c r="G11" s="3">
        <v>1311875182</v>
      </c>
      <c r="H11" s="2">
        <f>(G11/$G$7)*100</f>
        <v>8.532868835831033</v>
      </c>
      <c r="I11" s="3">
        <v>1646675630</v>
      </c>
      <c r="J11" s="2">
        <f>(I11/$I$7)*100</f>
        <v>10.864646196473906</v>
      </c>
      <c r="K11" s="4">
        <f>(G11-I11)/I11*100</f>
        <v>-20.33190033910929</v>
      </c>
    </row>
    <row r="12" spans="1:11" ht="15">
      <c r="A12" s="1" t="s">
        <v>13</v>
      </c>
      <c r="B12" s="1">
        <v>2248594833</v>
      </c>
      <c r="C12" s="2">
        <f>(B12/$B$7)*100</f>
        <v>4.0195179662056795</v>
      </c>
      <c r="D12" s="1">
        <v>2550849320</v>
      </c>
      <c r="E12" s="2">
        <f>(D12/$D$7)*100</f>
        <v>4.403215003376479</v>
      </c>
      <c r="F12" s="4">
        <f>(B12-D12)/D12*100</f>
        <v>-11.849170573509218</v>
      </c>
      <c r="G12" s="3">
        <v>659513458</v>
      </c>
      <c r="H12" s="2">
        <f>(G12/$G$7)*100</f>
        <v>4.289693036192645</v>
      </c>
      <c r="I12" s="3">
        <v>786557752</v>
      </c>
      <c r="J12" s="2">
        <f>(I12/$I$7)*100</f>
        <v>5.189650914171764</v>
      </c>
      <c r="K12" s="4">
        <f>(G12-I12)/I12*100</f>
        <v>-16.15193463886934</v>
      </c>
    </row>
    <row r="14" spans="1:11" ht="15">
      <c r="A14" s="12" t="s">
        <v>43</v>
      </c>
      <c r="B14" s="1">
        <v>26379546161</v>
      </c>
      <c r="C14" s="2">
        <f>(B14/$B$7)*100</f>
        <v>47.15525366258438</v>
      </c>
      <c r="D14" s="1">
        <v>29691004058</v>
      </c>
      <c r="E14" s="2">
        <f>(D14/$D$7)*100</f>
        <v>51.251900105764584</v>
      </c>
      <c r="F14" s="4">
        <f>(B14-D14)/D14*100</f>
        <v>-11.153068082612567</v>
      </c>
      <c r="G14" s="3">
        <v>6760721023</v>
      </c>
      <c r="H14" s="2">
        <f>(G14/$G$7)*100</f>
        <v>43.973959197060566</v>
      </c>
      <c r="I14" s="3">
        <v>7018858697</v>
      </c>
      <c r="J14" s="2">
        <f>(I14/$I$7)*100</f>
        <v>46.309919851032745</v>
      </c>
      <c r="K14" s="4">
        <f>(G14-I14)/I14*100</f>
        <v>-3.6777727710964347</v>
      </c>
    </row>
    <row r="15" spans="1:11" ht="15">
      <c r="A15" s="1" t="s">
        <v>22</v>
      </c>
      <c r="B15" s="1">
        <v>2016445356</v>
      </c>
      <c r="C15" s="2">
        <f>(B15/$B$7)*100</f>
        <v>3.604534804298382</v>
      </c>
      <c r="D15" s="1">
        <v>3381580295</v>
      </c>
      <c r="E15" s="2">
        <f>(D15/$D$7)*100</f>
        <v>5.837202916425601</v>
      </c>
      <c r="F15" s="4">
        <f>(B15-D15)/D15*100</f>
        <v>-40.369733080669015</v>
      </c>
      <c r="G15" s="3">
        <v>504676072</v>
      </c>
      <c r="H15" s="2">
        <f>(G15/$G$7)*100</f>
        <v>3.2825796127900366</v>
      </c>
      <c r="I15" s="3">
        <v>798131319</v>
      </c>
      <c r="J15" s="2">
        <f>(I15/$I$7)*100</f>
        <v>5.266012468563741</v>
      </c>
      <c r="K15" s="4">
        <f>(G15-I15)/I15*100</f>
        <v>-36.76778996314515</v>
      </c>
    </row>
    <row r="16" spans="1:11" ht="15">
      <c r="A16" s="1" t="s">
        <v>34</v>
      </c>
      <c r="B16" s="1">
        <v>6182991526</v>
      </c>
      <c r="C16" s="2">
        <f>(B16/$B$7)*100</f>
        <v>11.052522739499896</v>
      </c>
      <c r="D16" s="1">
        <v>7342474494</v>
      </c>
      <c r="E16" s="2">
        <f>(D16/$D$7)*100</f>
        <v>12.674403619375651</v>
      </c>
      <c r="F16" s="4">
        <f>(B16-D16)/D16*100</f>
        <v>-15.791446997159975</v>
      </c>
      <c r="G16" s="3">
        <v>1725146593</v>
      </c>
      <c r="H16" s="2">
        <f>(G16/$G$7)*100</f>
        <v>11.220922388521702</v>
      </c>
      <c r="I16" s="3">
        <v>1600588165</v>
      </c>
      <c r="J16" s="2">
        <f>(I16/$I$7)*100</f>
        <v>10.560564450078367</v>
      </c>
      <c r="K16" s="4">
        <f>(G16-I16)/I16*100</f>
        <v>7.7820410473921005</v>
      </c>
    </row>
    <row r="17" spans="1:11" ht="15">
      <c r="A17" s="1" t="s">
        <v>20</v>
      </c>
      <c r="B17" s="1">
        <v>4128415247</v>
      </c>
      <c r="C17" s="2">
        <f>(B17/$B$7)*100</f>
        <v>7.379826286950272</v>
      </c>
      <c r="D17" s="1">
        <v>4984310219</v>
      </c>
      <c r="E17" s="2">
        <f>(D17/$D$7)*100</f>
        <v>8.60379692587389</v>
      </c>
      <c r="F17" s="4">
        <f>(B17-D17)/D17*100</f>
        <v>-17.171783745268524</v>
      </c>
      <c r="G17" s="3">
        <v>1001051175</v>
      </c>
      <c r="H17" s="2">
        <f>(G17/$G$7)*100</f>
        <v>6.511166985571908</v>
      </c>
      <c r="I17" s="3">
        <v>1382227675</v>
      </c>
      <c r="J17" s="2">
        <f>(I17/$I$7)*100</f>
        <v>9.119837798200562</v>
      </c>
      <c r="K17" s="4">
        <f>(G17-I17)/I17*100</f>
        <v>-27.57696918490653</v>
      </c>
    </row>
    <row r="18" spans="1:11" ht="15">
      <c r="A18" s="1" t="s">
        <v>33</v>
      </c>
      <c r="B18" s="1">
        <v>14051694032</v>
      </c>
      <c r="C18" s="2">
        <f>(B18/$B$7)*100</f>
        <v>25.118369831835828</v>
      </c>
      <c r="D18" s="1">
        <v>13982639050</v>
      </c>
      <c r="E18" s="2">
        <f>(D18/$D$7)*100</f>
        <v>24.13649664408944</v>
      </c>
      <c r="F18" s="4">
        <f>(B18-D18)/D18*100</f>
        <v>0.49386229418544564</v>
      </c>
      <c r="G18" s="3">
        <v>3529847183</v>
      </c>
      <c r="H18" s="2">
        <f>(G18/$G$7)*100</f>
        <v>22.959290210176917</v>
      </c>
      <c r="I18" s="3">
        <v>3237911538</v>
      </c>
      <c r="J18" s="2">
        <f>(I18/$I$7)*100</f>
        <v>21.363505134190074</v>
      </c>
      <c r="K18" s="4">
        <f>(G18-I18)/I18*100</f>
        <v>9.016171120608298</v>
      </c>
    </row>
    <row r="20" spans="1:11" ht="15">
      <c r="A20" s="12" t="s">
        <v>44</v>
      </c>
      <c r="B20" s="1">
        <v>3664588164</v>
      </c>
      <c r="C20" s="2">
        <f aca="true" t="shared" si="0" ref="C20:C27">(B20/$B$7)*100</f>
        <v>6.55070346501267</v>
      </c>
      <c r="D20" s="1">
        <v>4353252784</v>
      </c>
      <c r="E20" s="2">
        <f aca="true" t="shared" si="1" ref="E20:E27">(D20/$D$7)*100</f>
        <v>7.5144806953941226</v>
      </c>
      <c r="F20" s="4">
        <f aca="true" t="shared" si="2" ref="F20:F27">(B20-D20)/D20*100</f>
        <v>-15.819541252718578</v>
      </c>
      <c r="G20" s="3">
        <v>1071435088</v>
      </c>
      <c r="H20" s="2">
        <f aca="true" t="shared" si="3" ref="H20:H27">(G20/$G$7)*100</f>
        <v>6.968967168105998</v>
      </c>
      <c r="I20" s="3">
        <v>1174518803</v>
      </c>
      <c r="J20" s="2">
        <f aca="true" t="shared" si="4" ref="J20:J27">(I20/$I$7)*100</f>
        <v>7.7493897481807235</v>
      </c>
      <c r="K20" s="4">
        <f aca="true" t="shared" si="5" ref="K20:K27">(G20-I20)/I20*100</f>
        <v>-8.776676434357602</v>
      </c>
    </row>
    <row r="21" spans="1:11" ht="15">
      <c r="A21" s="1" t="s">
        <v>16</v>
      </c>
      <c r="B21" s="1">
        <v>6295665</v>
      </c>
      <c r="C21" s="2">
        <f t="shared" si="0"/>
        <v>0.01125393432615447</v>
      </c>
      <c r="D21" s="1">
        <v>7019825</v>
      </c>
      <c r="E21" s="2">
        <f t="shared" si="1"/>
        <v>0.012117453790283972</v>
      </c>
      <c r="F21" s="4">
        <f t="shared" si="2"/>
        <v>-10.31592667908388</v>
      </c>
      <c r="G21" s="3">
        <v>1439900</v>
      </c>
      <c r="H21" s="2">
        <f t="shared" si="3"/>
        <v>0.009365584474265255</v>
      </c>
      <c r="I21" s="3">
        <v>2106762</v>
      </c>
      <c r="J21" s="2">
        <f t="shared" si="4"/>
        <v>0.01390026264624792</v>
      </c>
      <c r="K21" s="4">
        <f t="shared" si="5"/>
        <v>-31.65340935520956</v>
      </c>
    </row>
    <row r="22" spans="1:11" ht="15">
      <c r="A22" s="1" t="s">
        <v>29</v>
      </c>
      <c r="B22" s="1">
        <v>70743310</v>
      </c>
      <c r="C22" s="2">
        <f t="shared" si="0"/>
        <v>0.12645853372992158</v>
      </c>
      <c r="D22" s="1">
        <v>101252395</v>
      </c>
      <c r="E22" s="2">
        <f t="shared" si="1"/>
        <v>0.17477945925547717</v>
      </c>
      <c r="F22" s="4">
        <f t="shared" si="2"/>
        <v>-30.131716884326536</v>
      </c>
      <c r="G22" s="3">
        <v>5599620</v>
      </c>
      <c r="H22" s="2">
        <f t="shared" si="3"/>
        <v>0.036421775216185295</v>
      </c>
      <c r="I22" s="3">
        <v>7444431</v>
      </c>
      <c r="J22" s="2">
        <f t="shared" si="4"/>
        <v>0.04911781499375347</v>
      </c>
      <c r="K22" s="4">
        <f t="shared" si="5"/>
        <v>-24.78108803748735</v>
      </c>
    </row>
    <row r="23" spans="1:11" ht="15">
      <c r="A23" s="1" t="s">
        <v>38</v>
      </c>
      <c r="B23" s="1">
        <v>210038184</v>
      </c>
      <c r="C23" s="2">
        <f t="shared" si="0"/>
        <v>0.37545770442371834</v>
      </c>
      <c r="D23" s="1">
        <v>233764071</v>
      </c>
      <c r="E23" s="2">
        <f t="shared" si="1"/>
        <v>0.4035179407137872</v>
      </c>
      <c r="F23" s="4">
        <f t="shared" si="2"/>
        <v>-10.149501118159428</v>
      </c>
      <c r="G23" s="3">
        <v>50011490</v>
      </c>
      <c r="H23" s="2">
        <f t="shared" si="3"/>
        <v>0.32529122458425724</v>
      </c>
      <c r="I23" s="3">
        <v>63000007</v>
      </c>
      <c r="J23" s="2">
        <f t="shared" si="4"/>
        <v>0.41566947002815574</v>
      </c>
      <c r="K23" s="4">
        <f t="shared" si="5"/>
        <v>-20.616691360050165</v>
      </c>
    </row>
    <row r="24" spans="1:11" ht="15">
      <c r="A24" s="1" t="s">
        <v>30</v>
      </c>
      <c r="B24" s="1">
        <v>2804277289</v>
      </c>
      <c r="C24" s="2">
        <f t="shared" si="0"/>
        <v>5.012838586985251</v>
      </c>
      <c r="D24" s="1">
        <v>3457162078</v>
      </c>
      <c r="E24" s="2">
        <f t="shared" si="1"/>
        <v>5.967670380057496</v>
      </c>
      <c r="F24" s="4">
        <f t="shared" si="2"/>
        <v>-18.8849922066049</v>
      </c>
      <c r="G24" s="3">
        <v>756497727</v>
      </c>
      <c r="H24" s="2">
        <f t="shared" si="3"/>
        <v>4.920510706860306</v>
      </c>
      <c r="I24" s="3">
        <v>849118266</v>
      </c>
      <c r="J24" s="2">
        <f t="shared" si="4"/>
        <v>5.602420641309557</v>
      </c>
      <c r="K24" s="4">
        <f t="shared" si="5"/>
        <v>-10.907849084004983</v>
      </c>
    </row>
    <row r="25" spans="1:11" ht="15">
      <c r="A25" s="1" t="s">
        <v>32</v>
      </c>
      <c r="B25" s="1">
        <v>352902025</v>
      </c>
      <c r="C25" s="2">
        <f t="shared" si="0"/>
        <v>0.6308366491731887</v>
      </c>
      <c r="D25" s="1">
        <v>309053050</v>
      </c>
      <c r="E25" s="2">
        <f t="shared" si="1"/>
        <v>0.5334799730935347</v>
      </c>
      <c r="F25" s="4">
        <f t="shared" si="2"/>
        <v>14.18817093052471</v>
      </c>
      <c r="G25" s="3">
        <v>136377049</v>
      </c>
      <c r="H25" s="2">
        <f t="shared" si="3"/>
        <v>0.8870413033964247</v>
      </c>
      <c r="I25" s="3">
        <v>112445499</v>
      </c>
      <c r="J25" s="2">
        <f t="shared" si="4"/>
        <v>0.7419072346512837</v>
      </c>
      <c r="K25" s="4">
        <f t="shared" si="5"/>
        <v>21.2827994120067</v>
      </c>
    </row>
    <row r="26" spans="1:11" ht="15">
      <c r="A26" s="1" t="s">
        <v>31</v>
      </c>
      <c r="B26" s="1">
        <v>2116378</v>
      </c>
      <c r="C26" s="2">
        <f t="shared" si="0"/>
        <v>0.0037831712807651213</v>
      </c>
      <c r="D26" s="1">
        <v>4286113</v>
      </c>
      <c r="E26" s="2">
        <f t="shared" si="1"/>
        <v>0.007398585608250264</v>
      </c>
      <c r="F26" s="4">
        <f t="shared" si="2"/>
        <v>-50.62244042562574</v>
      </c>
      <c r="G26" s="3">
        <v>345257</v>
      </c>
      <c r="H26" s="2">
        <f t="shared" si="3"/>
        <v>0.0022456653926185145</v>
      </c>
      <c r="I26" s="3">
        <v>2621398</v>
      </c>
      <c r="J26" s="2">
        <f t="shared" si="4"/>
        <v>0.017295793592417657</v>
      </c>
      <c r="K26" s="4">
        <f t="shared" si="5"/>
        <v>-86.82927964391519</v>
      </c>
    </row>
    <row r="27" spans="1:11" ht="15">
      <c r="A27" s="1" t="s">
        <v>24</v>
      </c>
      <c r="B27" s="1">
        <v>218215313</v>
      </c>
      <c r="C27" s="2">
        <f t="shared" si="0"/>
        <v>0.3900748850936703</v>
      </c>
      <c r="D27" s="1">
        <v>240715252</v>
      </c>
      <c r="E27" s="2">
        <f t="shared" si="1"/>
        <v>0.41551690287529414</v>
      </c>
      <c r="F27" s="4">
        <f t="shared" si="2"/>
        <v>-9.347118146049176</v>
      </c>
      <c r="G27" s="3">
        <v>121164045</v>
      </c>
      <c r="H27" s="2">
        <f t="shared" si="3"/>
        <v>0.7880909081819409</v>
      </c>
      <c r="I27" s="3">
        <v>137782440</v>
      </c>
      <c r="J27" s="2">
        <f t="shared" si="4"/>
        <v>0.9090785309593088</v>
      </c>
      <c r="K27" s="4">
        <f t="shared" si="5"/>
        <v>-12.061330166601781</v>
      </c>
    </row>
    <row r="29" spans="1:11" ht="15">
      <c r="A29" s="12" t="s">
        <v>45</v>
      </c>
      <c r="B29" s="1">
        <v>3867973988</v>
      </c>
      <c r="C29" s="2">
        <f>(B29/$B$7)*100</f>
        <v>6.914269618257293</v>
      </c>
      <c r="D29" s="1">
        <v>4098204899</v>
      </c>
      <c r="E29" s="2">
        <f>(D29/$D$7)*100</f>
        <v>7.074223144700601</v>
      </c>
      <c r="F29" s="4">
        <f>(B29-D29)/D29*100</f>
        <v>-5.617847732703128</v>
      </c>
      <c r="G29" s="3">
        <v>1106938385</v>
      </c>
      <c r="H29" s="2">
        <f>(G29/$G$7)*100</f>
        <v>7.1998923206641114</v>
      </c>
      <c r="I29" s="3">
        <v>1105200515</v>
      </c>
      <c r="J29" s="2">
        <f>(I29/$I$7)*100</f>
        <v>7.292032719058188</v>
      </c>
      <c r="K29" s="4">
        <f>(G29-I29)/I29*100</f>
        <v>0.1572447692896705</v>
      </c>
    </row>
    <row r="30" spans="1:11" ht="15">
      <c r="A30" s="1" t="s">
        <v>36</v>
      </c>
      <c r="B30" s="1">
        <v>158873433</v>
      </c>
      <c r="C30" s="2">
        <f aca="true" t="shared" si="6" ref="C30:C38">(B30/$B$7)*100</f>
        <v>0.28399719190152306</v>
      </c>
      <c r="D30" s="1">
        <v>244864126</v>
      </c>
      <c r="E30" s="2">
        <f aca="true" t="shared" si="7" ref="E30:E38">(D30/$D$7)*100</f>
        <v>0.42267858980861656</v>
      </c>
      <c r="F30" s="4">
        <f aca="true" t="shared" si="8" ref="F30:F38">(B30-D30)/D30*100</f>
        <v>-35.11771789714921</v>
      </c>
      <c r="G30" s="3">
        <v>26022751</v>
      </c>
      <c r="H30" s="2">
        <f aca="true" t="shared" si="9" ref="H30:H38">(G30/$G$7)*100</f>
        <v>0.16926055472134913</v>
      </c>
      <c r="I30" s="3">
        <v>18668604</v>
      </c>
      <c r="J30" s="2">
        <f aca="true" t="shared" si="10" ref="J30:J38">(I30/$I$7)*100</f>
        <v>0.12317409315280727</v>
      </c>
      <c r="K30" s="4">
        <f aca="true" t="shared" si="11" ref="K30:K38">(G30-I30)/I30*100</f>
        <v>39.3931276275398</v>
      </c>
    </row>
    <row r="31" spans="1:11" ht="15">
      <c r="A31" s="1" t="s">
        <v>15</v>
      </c>
      <c r="B31" s="1">
        <v>2212513129</v>
      </c>
      <c r="C31" s="2">
        <f t="shared" si="6"/>
        <v>3.9550194379021972</v>
      </c>
      <c r="D31" s="1">
        <v>2262028731</v>
      </c>
      <c r="E31" s="2">
        <f t="shared" si="7"/>
        <v>3.9046598198939706</v>
      </c>
      <c r="F31" s="4">
        <f t="shared" si="8"/>
        <v>-2.1889908523889567</v>
      </c>
      <c r="G31" s="3">
        <v>647902891</v>
      </c>
      <c r="H31" s="2">
        <f t="shared" si="9"/>
        <v>4.214174079297988</v>
      </c>
      <c r="I31" s="3">
        <v>632182954</v>
      </c>
      <c r="J31" s="2">
        <f t="shared" si="10"/>
        <v>4.1710972103545</v>
      </c>
      <c r="K31" s="4">
        <f t="shared" si="11"/>
        <v>2.4866119689775754</v>
      </c>
    </row>
    <row r="32" spans="1:11" ht="15">
      <c r="A32" s="1" t="s">
        <v>28</v>
      </c>
      <c r="B32" s="1">
        <v>313664837</v>
      </c>
      <c r="C32" s="2">
        <f t="shared" si="6"/>
        <v>0.5606974761239594</v>
      </c>
      <c r="D32" s="1">
        <v>326840130</v>
      </c>
      <c r="E32" s="2">
        <f t="shared" si="7"/>
        <v>0.5641836045892036</v>
      </c>
      <c r="F32" s="4">
        <f t="shared" si="8"/>
        <v>-4.031112397366872</v>
      </c>
      <c r="G32" s="3">
        <v>75864895</v>
      </c>
      <c r="H32" s="2">
        <f t="shared" si="9"/>
        <v>0.4934502970718547</v>
      </c>
      <c r="I32" s="3">
        <v>74286665</v>
      </c>
      <c r="J32" s="2">
        <f t="shared" si="10"/>
        <v>0.49013801967846043</v>
      </c>
      <c r="K32" s="4">
        <f t="shared" si="11"/>
        <v>2.1245131949320917</v>
      </c>
    </row>
    <row r="33" spans="1:11" ht="15">
      <c r="A33" s="1" t="s">
        <v>19</v>
      </c>
      <c r="B33" s="1">
        <v>709197617</v>
      </c>
      <c r="C33" s="2">
        <f t="shared" si="6"/>
        <v>1.2677395328346175</v>
      </c>
      <c r="D33" s="1">
        <v>896581930</v>
      </c>
      <c r="E33" s="2">
        <f t="shared" si="7"/>
        <v>1.547658254440619</v>
      </c>
      <c r="F33" s="4">
        <f t="shared" si="8"/>
        <v>-20.899853848270176</v>
      </c>
      <c r="G33" s="3">
        <v>220655793</v>
      </c>
      <c r="H33" s="2">
        <f t="shared" si="9"/>
        <v>1.435218049223896</v>
      </c>
      <c r="I33" s="3">
        <v>279562647</v>
      </c>
      <c r="J33" s="2">
        <f t="shared" si="10"/>
        <v>1.844534038197145</v>
      </c>
      <c r="K33" s="4">
        <f t="shared" si="11"/>
        <v>-21.071074634659613</v>
      </c>
    </row>
    <row r="34" spans="1:11" ht="15">
      <c r="A34" s="1" t="s">
        <v>26</v>
      </c>
      <c r="B34" s="1">
        <v>38159916</v>
      </c>
      <c r="C34" s="2">
        <f t="shared" si="6"/>
        <v>0.06821347523344574</v>
      </c>
      <c r="D34" s="1">
        <v>45708073</v>
      </c>
      <c r="E34" s="2">
        <f t="shared" si="7"/>
        <v>0.07890018090485539</v>
      </c>
      <c r="F34" s="4">
        <f t="shared" si="8"/>
        <v>-16.513837719651843</v>
      </c>
      <c r="G34" s="3">
        <v>7145340</v>
      </c>
      <c r="H34" s="2">
        <f t="shared" si="9"/>
        <v>0.04647564786953711</v>
      </c>
      <c r="I34" s="3">
        <v>9933568</v>
      </c>
      <c r="J34" s="2">
        <f t="shared" si="10"/>
        <v>0.06554096011526866</v>
      </c>
      <c r="K34" s="4">
        <f t="shared" si="11"/>
        <v>-28.06874629538953</v>
      </c>
    </row>
    <row r="35" spans="1:11" ht="15">
      <c r="A35" s="1" t="s">
        <v>25</v>
      </c>
      <c r="B35" s="1">
        <v>286588008</v>
      </c>
      <c r="C35" s="2">
        <f t="shared" si="6"/>
        <v>0.5122957814139463</v>
      </c>
      <c r="D35" s="1">
        <v>182726177</v>
      </c>
      <c r="E35" s="2">
        <f t="shared" si="7"/>
        <v>0.3154175504478744</v>
      </c>
      <c r="F35" s="4">
        <f t="shared" si="8"/>
        <v>56.840148852892604</v>
      </c>
      <c r="G35" s="3">
        <v>84952571</v>
      </c>
      <c r="H35" s="2">
        <f t="shared" si="9"/>
        <v>0.5525595388613909</v>
      </c>
      <c r="I35" s="3">
        <v>46537171</v>
      </c>
      <c r="J35" s="2">
        <f t="shared" si="10"/>
        <v>0.30704887391805624</v>
      </c>
      <c r="K35" s="4">
        <f t="shared" si="11"/>
        <v>82.54777670090861</v>
      </c>
    </row>
    <row r="36" spans="1:11" ht="15">
      <c r="A36" s="1" t="s">
        <v>17</v>
      </c>
      <c r="B36" s="1">
        <v>43422089</v>
      </c>
      <c r="C36" s="2">
        <f t="shared" si="6"/>
        <v>0.0776199715058591</v>
      </c>
      <c r="D36" s="1">
        <v>44416245</v>
      </c>
      <c r="E36" s="2">
        <f t="shared" si="7"/>
        <v>0.07667025835051892</v>
      </c>
      <c r="F36" s="4">
        <f t="shared" si="8"/>
        <v>-2.2382711550695022</v>
      </c>
      <c r="G36" s="3">
        <v>19031241</v>
      </c>
      <c r="H36" s="2">
        <f t="shared" si="9"/>
        <v>0.12378546790443805</v>
      </c>
      <c r="I36" s="3">
        <v>20188461</v>
      </c>
      <c r="J36" s="2">
        <f t="shared" si="10"/>
        <v>0.133201999240319</v>
      </c>
      <c r="K36" s="4">
        <f t="shared" si="11"/>
        <v>-5.732086264525067</v>
      </c>
    </row>
    <row r="37" spans="1:11" ht="15">
      <c r="A37" s="1" t="s">
        <v>14</v>
      </c>
      <c r="B37" s="1">
        <v>81700386</v>
      </c>
      <c r="C37" s="2">
        <f t="shared" si="6"/>
        <v>0.14604506092135938</v>
      </c>
      <c r="D37" s="1">
        <v>72385267</v>
      </c>
      <c r="E37" s="2">
        <f t="shared" si="7"/>
        <v>0.12494971426921145</v>
      </c>
      <c r="F37" s="4">
        <f t="shared" si="8"/>
        <v>12.868805194847177</v>
      </c>
      <c r="G37" s="3">
        <v>20766883</v>
      </c>
      <c r="H37" s="2">
        <f t="shared" si="9"/>
        <v>0.13507465588143833</v>
      </c>
      <c r="I37" s="3">
        <v>18769204</v>
      </c>
      <c r="J37" s="2">
        <f t="shared" si="10"/>
        <v>0.123837844645483</v>
      </c>
      <c r="K37" s="4">
        <f t="shared" si="11"/>
        <v>10.643386901223941</v>
      </c>
    </row>
    <row r="38" spans="1:11" ht="15">
      <c r="A38" s="1" t="s">
        <v>39</v>
      </c>
      <c r="B38" s="1">
        <v>23854573</v>
      </c>
      <c r="C38" s="2">
        <f t="shared" si="6"/>
        <v>0.042641690420385715</v>
      </c>
      <c r="D38" s="1">
        <v>22654220</v>
      </c>
      <c r="E38" s="2">
        <f t="shared" si="7"/>
        <v>0.03910517199573023</v>
      </c>
      <c r="F38" s="4">
        <f t="shared" si="8"/>
        <v>5.298584546278795</v>
      </c>
      <c r="G38" s="3">
        <v>4596020</v>
      </c>
      <c r="H38" s="2">
        <f t="shared" si="9"/>
        <v>0.029894029832219317</v>
      </c>
      <c r="I38" s="3">
        <v>5071241</v>
      </c>
      <c r="J38" s="2">
        <f t="shared" si="10"/>
        <v>0.03345967975614756</v>
      </c>
      <c r="K38" s="4">
        <f t="shared" si="11"/>
        <v>-9.37090152094921</v>
      </c>
    </row>
    <row r="40" spans="1:11" ht="15">
      <c r="A40" s="12" t="s">
        <v>46</v>
      </c>
      <c r="B40" s="1">
        <v>9224139675</v>
      </c>
      <c r="C40" s="2">
        <f>(B40/$B$7)*100</f>
        <v>16.48878428533377</v>
      </c>
      <c r="D40" s="1">
        <v>6652249238</v>
      </c>
      <c r="E40" s="2">
        <f>(D40/$D$7)*100</f>
        <v>11.482953313354216</v>
      </c>
      <c r="F40" s="4">
        <f>(B40-D40)/D40*100</f>
        <v>38.66196747873565</v>
      </c>
      <c r="G40" s="3">
        <v>2534507603</v>
      </c>
      <c r="H40" s="2">
        <f>(G40/$G$7)*100</f>
        <v>16.485273322150178</v>
      </c>
      <c r="I40" s="3">
        <v>1639279885</v>
      </c>
      <c r="J40" s="2">
        <f>(I40/$I$7)*100</f>
        <v>10.815849608171728</v>
      </c>
      <c r="K40" s="4">
        <f>(G40-I40)/I40*100</f>
        <v>54.61103538155109</v>
      </c>
    </row>
    <row r="41" spans="1:11" ht="15">
      <c r="A41" s="1" t="s">
        <v>27</v>
      </c>
      <c r="B41" s="1">
        <v>47794787</v>
      </c>
      <c r="C41" s="2">
        <f>(B41/$B$7)*100</f>
        <v>0.08543647002033009</v>
      </c>
      <c r="D41" s="1">
        <v>74200160</v>
      </c>
      <c r="E41" s="2">
        <f>(D41/$D$7)*100</f>
        <v>0.12808253909914807</v>
      </c>
      <c r="F41" s="4">
        <f>(B41-D41)/D41*100</f>
        <v>-35.58667932791519</v>
      </c>
      <c r="G41" s="3">
        <v>14366227</v>
      </c>
      <c r="H41" s="2">
        <f>(G41/$G$7)*100</f>
        <v>0.09344267834222536</v>
      </c>
      <c r="I41" s="3">
        <v>13737232</v>
      </c>
      <c r="J41" s="2">
        <f>(I41/$I$7)*100</f>
        <v>0.09063725889893666</v>
      </c>
      <c r="K41" s="4">
        <f>(G41-I41)/I41*100</f>
        <v>4.578760844979541</v>
      </c>
    </row>
    <row r="42" spans="1:11" ht="15">
      <c r="A42" s="1" t="s">
        <v>23</v>
      </c>
      <c r="B42" s="1">
        <v>2195649791</v>
      </c>
      <c r="C42" s="2">
        <f>(B42/$B$7)*100</f>
        <v>3.9248750610378393</v>
      </c>
      <c r="D42" s="1">
        <v>1702667540</v>
      </c>
      <c r="E42" s="2">
        <f>(D42/$D$7)*100</f>
        <v>2.939103928682907</v>
      </c>
      <c r="F42" s="4">
        <f>(B42-D42)/D42*100</f>
        <v>28.953523774817487</v>
      </c>
      <c r="G42" s="3">
        <v>601756214</v>
      </c>
      <c r="H42" s="2">
        <f>(G42/$G$7)*100</f>
        <v>3.914020873068296</v>
      </c>
      <c r="I42" s="3">
        <v>398628599</v>
      </c>
      <c r="J42" s="2">
        <f>(I42/$I$7)*100</f>
        <v>2.6301225408498166</v>
      </c>
      <c r="K42" s="4">
        <f>(G42-I42)/I42*100</f>
        <v>50.956608610010946</v>
      </c>
    </row>
    <row r="43" spans="1:11" ht="15">
      <c r="A43" s="1" t="s">
        <v>37</v>
      </c>
      <c r="B43" s="1">
        <v>5316765800</v>
      </c>
      <c r="C43" s="2">
        <f>(B43/$B$7)*100</f>
        <v>9.504084658371138</v>
      </c>
      <c r="D43" s="1">
        <v>3558037759</v>
      </c>
      <c r="E43" s="2">
        <f>(D43/$D$7)*100</f>
        <v>6.141799564628468</v>
      </c>
      <c r="F43" s="4">
        <f>(B43-D43)/D43*100</f>
        <v>49.429718292093035</v>
      </c>
      <c r="G43" s="3">
        <v>1515130261</v>
      </c>
      <c r="H43" s="2">
        <f>(G43/$G$7)*100</f>
        <v>9.854906902500911</v>
      </c>
      <c r="I43" s="3">
        <v>897151926</v>
      </c>
      <c r="J43" s="2">
        <f>(I43/$I$7)*100</f>
        <v>5.919343240948517</v>
      </c>
      <c r="K43" s="4">
        <f>(G43-I43)/I43*100</f>
        <v>68.88223912702162</v>
      </c>
    </row>
    <row r="44" spans="1:11" ht="15">
      <c r="A44" s="1" t="s">
        <v>21</v>
      </c>
      <c r="B44" s="1">
        <v>1663929297</v>
      </c>
      <c r="C44" s="2">
        <f>(B44/$B$7)*100</f>
        <v>2.9743880959044637</v>
      </c>
      <c r="D44" s="1">
        <v>1317343779</v>
      </c>
      <c r="E44" s="2">
        <f>(D44/$D$7)*100</f>
        <v>2.273967280943693</v>
      </c>
      <c r="F44" s="4">
        <f>(B44-D44)/D44*100</f>
        <v>26.309420784838277</v>
      </c>
      <c r="G44" s="3">
        <v>403254901</v>
      </c>
      <c r="H44" s="2">
        <f>(G44/$G$7)*100</f>
        <v>2.622902868238747</v>
      </c>
      <c r="I44" s="3">
        <v>329762128</v>
      </c>
      <c r="J44" s="2">
        <f>(I44/$I$7)*100</f>
        <v>2.1757465674744587</v>
      </c>
      <c r="K44" s="4">
        <f>(G44-I44)/I44*100</f>
        <v>22.286601995727054</v>
      </c>
    </row>
    <row r="46" spans="1:11" ht="15">
      <c r="A46" s="12" t="s">
        <v>47</v>
      </c>
      <c r="B46" s="1">
        <v>1572276490</v>
      </c>
      <c r="C46" s="2">
        <f>(B46/$B$7)*100</f>
        <v>2.8105523977239364</v>
      </c>
      <c r="D46" s="3">
        <v>1458625539</v>
      </c>
      <c r="E46" s="2">
        <f>(D46/$D$7)*100</f>
        <v>2.5178444713594073</v>
      </c>
      <c r="F46" s="4">
        <f>(B46-D46)/D46*100</f>
        <v>7.791646859406868</v>
      </c>
      <c r="G46" s="3">
        <v>429475418</v>
      </c>
      <c r="H46" s="2">
        <f>(G46/$G$7)*100</f>
        <v>2.79344975824667</v>
      </c>
      <c r="I46" s="3">
        <v>401954265</v>
      </c>
      <c r="J46" s="2">
        <f>(I46/$I$7)*100</f>
        <v>2.652065043550025</v>
      </c>
      <c r="K46" s="4">
        <f>(G46-I46)/I46*100</f>
        <v>6.846836915637653</v>
      </c>
    </row>
  </sheetData>
  <sheetProtection/>
  <mergeCells count="2">
    <mergeCell ref="G5:K5"/>
    <mergeCell ref="B5:F5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&amp;CBCE012r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2016-05-02T19:55:54Z</cp:lastPrinted>
  <dcterms:created xsi:type="dcterms:W3CDTF">2016-03-08T20:21:06Z</dcterms:created>
  <dcterms:modified xsi:type="dcterms:W3CDTF">2016-05-02T19:56:39Z</dcterms:modified>
  <cp:category/>
  <cp:version/>
  <cp:contentType/>
  <cp:contentStatus/>
</cp:coreProperties>
</file>