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775" tabRatio="601" activeTab="0"/>
  </bookViews>
  <sheets>
    <sheet name="OrigemImportação" sheetId="1" r:id="rId1"/>
  </sheets>
  <externalReferences>
    <externalReference r:id="rId4"/>
  </externalReferences>
  <definedNames>
    <definedName name="_xlnm.Print_Area" localSheetId="0">'OrigemImportação'!$A$1:$AG$22</definedName>
  </definedNames>
  <calcPr fullCalcOnLoad="1"/>
</workbook>
</file>

<file path=xl/sharedStrings.xml><?xml version="1.0" encoding="utf-8"?>
<sst xmlns="http://schemas.openxmlformats.org/spreadsheetml/2006/main" count="45" uniqueCount="23">
  <si>
    <t>Fonte: Secex/SDP</t>
  </si>
  <si>
    <t>UNIDADES</t>
  </si>
  <si>
    <t>UNIÃO EUROPÉIA</t>
  </si>
  <si>
    <t>ARGENTINA</t>
  </si>
  <si>
    <t>ESTADOS UNIDOS</t>
  </si>
  <si>
    <t>JAPÃO</t>
  </si>
  <si>
    <t>MÉXICO</t>
  </si>
  <si>
    <t>CHINA</t>
  </si>
  <si>
    <t>TOTAL</t>
  </si>
  <si>
    <t>PAÍSES</t>
  </si>
  <si>
    <t>US$ MILHÕES</t>
  </si>
  <si>
    <t>AUTOVEÍCULOS</t>
  </si>
  <si>
    <t>OUTROS PAÍSES</t>
  </si>
  <si>
    <t>SUBTOTAL</t>
  </si>
  <si>
    <t>BRASIL: ORIGEM DAS IMPORTAÇÕES DE AUTOVEÍCULOS E AUTOPEÇAS</t>
  </si>
  <si>
    <t>CORÉIA DO SUL</t>
  </si>
  <si>
    <t>AUTOPEÇAS *</t>
  </si>
  <si>
    <t>(*) Inclui pneumáticos</t>
  </si>
  <si>
    <t>Part. (%) 2009</t>
  </si>
  <si>
    <t>2009</t>
  </si>
  <si>
    <t>2010</t>
  </si>
  <si>
    <t>Var. (%) 2010/09</t>
  </si>
  <si>
    <t>Jan-Jul</t>
  </si>
</sst>
</file>

<file path=xl/styles.xml><?xml version="1.0" encoding="utf-8"?>
<styleSheet xmlns="http://schemas.openxmlformats.org/spreadsheetml/2006/main">
  <numFmts count="4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.0"/>
    <numFmt numFmtId="171" formatCode="\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General_)"/>
    <numFmt numFmtId="176" formatCode="0.0%"/>
    <numFmt numFmtId="177" formatCode="&quot;Cr$&quot;#,##0_);\(&quot;Cr$&quot;#,##0\)"/>
    <numFmt numFmtId="178" formatCode="&quot;Cr$&quot;#,##0_);[Red]\(&quot;Cr$&quot;#,##0\)"/>
    <numFmt numFmtId="179" formatCode="&quot;Cr$&quot;#,##0.00_);\(&quot;Cr$&quot;#,##0.00\)"/>
    <numFmt numFmtId="180" formatCode="&quot;Cr$&quot;#,##0.00_);[Red]\(&quot;Cr$&quot;#,##0.00\)"/>
    <numFmt numFmtId="181" formatCode="_(&quot;Cr$&quot;* #,##0_);_(&quot;Cr$&quot;* \(#,##0\);_(&quot;Cr$&quot;* &quot;-&quot;_);_(@_)"/>
    <numFmt numFmtId="182" formatCode="_(&quot;Cr$&quot;* #,##0.00_);_(&quot;Cr$&quot;* \(#,##0.00\);_(&quot;Cr$&quot;* &quot;-&quot;??_);_(@_)"/>
    <numFmt numFmtId="183" formatCode="0.000"/>
    <numFmt numFmtId="184" formatCode="#,##0.000"/>
    <numFmt numFmtId="185" formatCode="0_);\(0\)"/>
    <numFmt numFmtId="186" formatCode="0.0_)"/>
    <numFmt numFmtId="187" formatCode="0.0000000"/>
    <numFmt numFmtId="188" formatCode="0.0000"/>
    <numFmt numFmtId="189" formatCode="_(* #,##0.000_);_(* \(#,##0.000\);_(* &quot;-&quot;??_);_(@_)"/>
    <numFmt numFmtId="190" formatCode="_(* #,##0.000_);_(* \(#,##0.000\);_(* &quot;-&quot;???_);_(@_)"/>
    <numFmt numFmtId="191" formatCode="_(* #,##0.0000_);_(* \(#,##0.0000\);_(* &quot;-&quot;??_);_(@_)"/>
    <numFmt numFmtId="192" formatCode="d/m"/>
    <numFmt numFmtId="193" formatCode="#,##0.0000"/>
    <numFmt numFmtId="194" formatCode="0.000%"/>
    <numFmt numFmtId="195" formatCode="0.000000"/>
    <numFmt numFmtId="196" formatCode="0.00000"/>
    <numFmt numFmtId="197" formatCode="&quot;R$ &quot;#,##0"/>
    <numFmt numFmtId="198" formatCode="[$$-409]#,##0"/>
    <numFmt numFmtId="199" formatCode="&quot;Sim&quot;;&quot;Sim&quot;;&quot;Não&quot;"/>
    <numFmt numFmtId="200" formatCode="&quot;Verdadeiro&quot;;&quot;Verdadeiro&quot;;&quot;Falso&quot;"/>
    <numFmt numFmtId="201" formatCode="&quot;Ativar&quot;;&quot;Ativar&quot;;&quot;Desativar&quot;"/>
    <numFmt numFmtId="202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/>
    </xf>
    <xf numFmtId="3" fontId="2" fillId="0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170" fontId="3" fillId="2" borderId="0" xfId="19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3" fontId="3" fillId="2" borderId="0" xfId="19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" fillId="2" borderId="0" xfId="0" applyFont="1" applyFill="1" applyBorder="1" applyAlignment="1">
      <alignment horizontal="centerContinuous" vertical="center" wrapText="1"/>
    </xf>
    <xf numFmtId="0" fontId="6" fillId="3" borderId="0" xfId="0" applyFont="1" applyFill="1" applyBorder="1" applyAlignment="1">
      <alignment horizontal="centerContinuous" vertical="center" wrapText="1"/>
    </xf>
    <xf numFmtId="0" fontId="8" fillId="3" borderId="0" xfId="0" applyFont="1" applyFill="1" applyBorder="1" applyAlignment="1">
      <alignment horizontal="centerContinuous" vertical="center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4" borderId="3" xfId="0" applyFont="1" applyFill="1" applyBorder="1" applyAlignment="1">
      <alignment horizontal="left"/>
    </xf>
    <xf numFmtId="0" fontId="9" fillId="4" borderId="3" xfId="0" applyFont="1" applyFill="1" applyBorder="1" applyAlignment="1">
      <alignment/>
    </xf>
    <xf numFmtId="0" fontId="9" fillId="4" borderId="3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170" fontId="7" fillId="0" borderId="0" xfId="0" applyNumberFormat="1" applyFont="1" applyAlignment="1">
      <alignment/>
    </xf>
    <xf numFmtId="0" fontId="3" fillId="0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Continuous" vertical="center" wrapText="1"/>
    </xf>
    <xf numFmtId="0" fontId="3" fillId="2" borderId="4" xfId="0" applyFont="1" applyFill="1" applyBorder="1" applyAlignment="1">
      <alignment horizontal="centerContinuous" vertical="center" wrapText="1"/>
    </xf>
    <xf numFmtId="0" fontId="3" fillId="2" borderId="2" xfId="0" applyFont="1" applyFill="1" applyBorder="1" applyAlignment="1">
      <alignment horizontal="centerContinuous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 wrapText="1"/>
    </xf>
    <xf numFmtId="0" fontId="2" fillId="2" borderId="6" xfId="0" applyFont="1" applyFill="1" applyBorder="1" applyAlignment="1">
      <alignment horizontal="centerContinuous" vertical="center" wrapText="1"/>
    </xf>
    <xf numFmtId="0" fontId="2" fillId="2" borderId="7" xfId="0" applyFont="1" applyFill="1" applyBorder="1" applyAlignment="1">
      <alignment horizontal="centerContinuous" vertical="center" wrapText="1"/>
    </xf>
    <xf numFmtId="0" fontId="2" fillId="2" borderId="5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 wrapText="1"/>
    </xf>
    <xf numFmtId="49" fontId="2" fillId="2" borderId="9" xfId="0" applyNumberFormat="1" applyFont="1" applyFill="1" applyBorder="1" applyAlignment="1">
      <alignment horizontal="centerContinuous" vertical="center" wrapText="1"/>
    </xf>
    <xf numFmtId="49" fontId="2" fillId="2" borderId="0" xfId="0" applyNumberFormat="1" applyFont="1" applyFill="1" applyBorder="1" applyAlignment="1">
      <alignment horizontal="centerContinuous" vertical="center" wrapText="1"/>
    </xf>
    <xf numFmtId="49" fontId="2" fillId="2" borderId="10" xfId="0" applyNumberFormat="1" applyFont="1" applyFill="1" applyBorder="1" applyAlignment="1">
      <alignment horizontal="centerContinuous" vertical="center" wrapText="1"/>
    </xf>
    <xf numFmtId="49" fontId="2" fillId="2" borderId="6" xfId="0" applyNumberFormat="1" applyFont="1" applyFill="1" applyBorder="1" applyAlignment="1">
      <alignment horizontal="centerContinuous" vertical="center" wrapText="1"/>
    </xf>
    <xf numFmtId="170" fontId="3" fillId="2" borderId="11" xfId="19" applyNumberFormat="1" applyFont="1" applyFill="1" applyBorder="1" applyAlignment="1">
      <alignment vertical="center"/>
    </xf>
    <xf numFmtId="3" fontId="3" fillId="2" borderId="0" xfId="20" applyNumberFormat="1" applyFont="1" applyFill="1" applyBorder="1" applyAlignment="1">
      <alignment vertical="center"/>
    </xf>
    <xf numFmtId="3" fontId="3" fillId="0" borderId="0" xfId="19" applyNumberFormat="1" applyFont="1" applyFill="1" applyBorder="1" applyAlignment="1">
      <alignment vertical="center"/>
    </xf>
    <xf numFmtId="3" fontId="3" fillId="0" borderId="0" xfId="20" applyNumberFormat="1" applyFont="1" applyFill="1" applyBorder="1" applyAlignment="1">
      <alignment vertical="center"/>
    </xf>
    <xf numFmtId="170" fontId="3" fillId="0" borderId="0" xfId="19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2" borderId="0" xfId="20" applyNumberFormat="1" applyFont="1" applyFill="1" applyBorder="1" applyAlignment="1">
      <alignment horizontal="right" vertical="center"/>
    </xf>
    <xf numFmtId="3" fontId="2" fillId="2" borderId="0" xfId="20" applyNumberFormat="1" applyFont="1" applyFill="1" applyBorder="1" applyAlignment="1">
      <alignment vertical="center"/>
    </xf>
    <xf numFmtId="3" fontId="3" fillId="2" borderId="3" xfId="19" applyNumberFormat="1" applyFont="1" applyFill="1" applyBorder="1" applyAlignment="1">
      <alignment vertical="center"/>
    </xf>
    <xf numFmtId="3" fontId="10" fillId="2" borderId="3" xfId="19" applyNumberFormat="1" applyFont="1" applyFill="1" applyBorder="1" applyAlignment="1">
      <alignment vertical="center"/>
    </xf>
    <xf numFmtId="170" fontId="3" fillId="2" borderId="12" xfId="19" applyNumberFormat="1" applyFont="1" applyFill="1" applyBorder="1" applyAlignment="1">
      <alignment vertical="center"/>
    </xf>
    <xf numFmtId="3" fontId="2" fillId="2" borderId="3" xfId="20" applyNumberFormat="1" applyFont="1" applyFill="1" applyBorder="1" applyAlignment="1">
      <alignment vertical="center"/>
    </xf>
    <xf numFmtId="3" fontId="11" fillId="2" borderId="3" xfId="20" applyNumberFormat="1" applyFont="1" applyFill="1" applyBorder="1" applyAlignment="1">
      <alignment vertical="center"/>
    </xf>
    <xf numFmtId="170" fontId="3" fillId="2" borderId="3" xfId="19" applyNumberFormat="1" applyFont="1" applyFill="1" applyBorder="1" applyAlignment="1">
      <alignment vertical="center"/>
    </xf>
    <xf numFmtId="170" fontId="2" fillId="2" borderId="13" xfId="19" applyNumberFormat="1" applyFont="1" applyFill="1" applyBorder="1" applyAlignment="1">
      <alignment vertical="center"/>
    </xf>
    <xf numFmtId="170" fontId="2" fillId="2" borderId="14" xfId="19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Continuous" vertical="center"/>
    </xf>
    <xf numFmtId="9" fontId="2" fillId="2" borderId="15" xfId="19" applyFont="1" applyFill="1" applyBorder="1" applyAlignment="1">
      <alignment horizontal="center" vertical="center" wrapText="1"/>
    </xf>
    <xf numFmtId="9" fontId="2" fillId="2" borderId="0" xfId="19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vertical="center"/>
    </xf>
    <xf numFmtId="0" fontId="12" fillId="0" borderId="0" xfId="0" applyFont="1" applyAlignment="1">
      <alignment/>
    </xf>
    <xf numFmtId="0" fontId="3" fillId="2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2" fillId="2" borderId="3" xfId="0" applyFont="1" applyFill="1" applyBorder="1" applyAlignment="1">
      <alignment horizontal="center" vertical="center"/>
    </xf>
    <xf numFmtId="3" fontId="2" fillId="2" borderId="3" xfId="19" applyNumberFormat="1" applyFont="1" applyFill="1" applyBorder="1" applyAlignment="1">
      <alignment vertical="center"/>
    </xf>
    <xf numFmtId="170" fontId="2" fillId="2" borderId="3" xfId="19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3" fontId="3" fillId="0" borderId="0" xfId="2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3" fontId="2" fillId="0" borderId="0" xfId="20" applyNumberFormat="1" applyFont="1" applyFill="1" applyBorder="1" applyAlignment="1">
      <alignment vertical="center"/>
    </xf>
    <xf numFmtId="170" fontId="2" fillId="0" borderId="11" xfId="19" applyNumberFormat="1" applyFont="1" applyFill="1" applyBorder="1" applyAlignment="1">
      <alignment vertical="center"/>
    </xf>
    <xf numFmtId="170" fontId="2" fillId="0" borderId="0" xfId="19" applyNumberFormat="1" applyFont="1" applyFill="1" applyBorder="1" applyAlignment="1">
      <alignment vertical="center"/>
    </xf>
    <xf numFmtId="170" fontId="2" fillId="2" borderId="0" xfId="19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vertical="center"/>
    </xf>
    <xf numFmtId="170" fontId="2" fillId="0" borderId="11" xfId="20" applyNumberFormat="1" applyFont="1" applyFill="1" applyBorder="1" applyAlignment="1">
      <alignment vertical="center"/>
    </xf>
    <xf numFmtId="170" fontId="3" fillId="0" borderId="11" xfId="0" applyNumberFormat="1" applyFont="1" applyFill="1" applyBorder="1" applyAlignment="1">
      <alignment vertical="center"/>
    </xf>
    <xf numFmtId="170" fontId="3" fillId="2" borderId="11" xfId="0" applyNumberFormat="1" applyFont="1" applyFill="1" applyBorder="1" applyAlignment="1">
      <alignment vertical="center"/>
    </xf>
    <xf numFmtId="170" fontId="3" fillId="2" borderId="11" xfId="0" applyNumberFormat="1" applyFont="1" applyFill="1" applyBorder="1" applyAlignment="1">
      <alignment/>
    </xf>
    <xf numFmtId="170" fontId="3" fillId="2" borderId="0" xfId="0" applyNumberFormat="1" applyFont="1" applyFill="1" applyBorder="1" applyAlignment="1">
      <alignment/>
    </xf>
    <xf numFmtId="170" fontId="3" fillId="2" borderId="0" xfId="0" applyNumberFormat="1" applyFont="1" applyFill="1" applyBorder="1" applyAlignment="1">
      <alignment vertical="center"/>
    </xf>
    <xf numFmtId="170" fontId="2" fillId="0" borderId="0" xfId="20" applyNumberFormat="1" applyFont="1" applyFill="1" applyBorder="1" applyAlignment="1">
      <alignment vertical="center"/>
    </xf>
    <xf numFmtId="170" fontId="2" fillId="2" borderId="0" xfId="20" applyNumberFormat="1" applyFont="1" applyFill="1" applyBorder="1" applyAlignment="1">
      <alignment vertical="center"/>
    </xf>
    <xf numFmtId="3" fontId="3" fillId="2" borderId="0" xfId="0" applyNumberFormat="1" applyFont="1" applyFill="1" applyAlignment="1">
      <alignment/>
    </xf>
    <xf numFmtId="0" fontId="8" fillId="3" borderId="0" xfId="0" applyFont="1" applyFill="1" applyAlignment="1">
      <alignment horizontal="centerContinuous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9" fontId="2" fillId="2" borderId="19" xfId="19" applyFont="1" applyFill="1" applyBorder="1" applyAlignment="1">
      <alignment horizontal="center" vertical="center" wrapText="1"/>
    </xf>
    <xf numFmtId="9" fontId="2" fillId="2" borderId="9" xfId="19" applyFont="1" applyFill="1" applyBorder="1" applyAlignment="1">
      <alignment horizontal="center" vertical="center" wrapText="1"/>
    </xf>
    <xf numFmtId="9" fontId="2" fillId="2" borderId="20" xfId="19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49" fontId="2" fillId="2" borderId="21" xfId="0" applyNumberFormat="1" applyFont="1" applyFill="1" applyBorder="1" applyAlignment="1">
      <alignment horizontal="center" vertical="center" wrapText="1"/>
    </xf>
    <xf numFmtId="9" fontId="2" fillId="2" borderId="21" xfId="19" applyFont="1" applyFill="1" applyBorder="1" applyAlignment="1">
      <alignment horizontal="center" vertical="center" wrapText="1"/>
    </xf>
    <xf numFmtId="9" fontId="2" fillId="2" borderId="16" xfId="19" applyFont="1" applyFill="1" applyBorder="1" applyAlignment="1">
      <alignment horizontal="center" vertical="center" wrapText="1"/>
    </xf>
    <xf numFmtId="9" fontId="2" fillId="2" borderId="22" xfId="19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EDDC4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1FFD1"/>
      <rgbColor rgb="00F4FFE9"/>
      <rgbColor rgb="0099CCFF"/>
      <rgbColor rgb="00FF99CC"/>
      <rgbColor rgb="00CC99FF"/>
      <rgbColor rgb="00FFF5EB"/>
      <rgbColor rgb="003366FF"/>
      <rgbColor rgb="00B9EEED"/>
      <rgbColor rgb="0099CC00"/>
      <rgbColor rgb="00FFFFD9"/>
      <rgbColor rgb="00FFDDAB"/>
      <rgbColor rgb="00FF6600"/>
      <rgbColor rgb="00B8B8D0"/>
      <rgbColor rgb="00BEBEBE"/>
      <rgbColor rgb="00003366"/>
      <rgbColor rgb="00339966"/>
      <rgbColor rgb="00003300"/>
      <rgbColor rgb="00333300"/>
      <rgbColor rgb="00FFEEE5"/>
      <rgbColor rgb="00993366"/>
      <rgbColor rgb="00E8E8F8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ngelad\Configura&#231;&#245;es%20locais\Temporary%20Internet%20Files\OLK20\Desempenho%20Ind.%20Automotiva%20ANFAVEA%20AT&#201;%20FEV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2002-07  (3)"/>
      <sheetName val="GRÁFICOS"/>
      <sheetName val="Tabela 2002-07  (2)"/>
      <sheetName val="Tabela 2002-07"/>
      <sheetName val="Tabela 2007- mês a mês"/>
      <sheetName val="QUADRO 2001 a 07- mês a mês"/>
      <sheetName val="Prod.2001 a 2007"/>
      <sheetName val="Merc2001-07"/>
      <sheetName val="Exp2001-07"/>
      <sheetName val="Imp2001-07"/>
      <sheetName val="Tabela 2006- mês a mês "/>
      <sheetName val="Tabela 2005"/>
      <sheetName val="Tabela 95-2004"/>
      <sheetName val="Tabela 2004"/>
      <sheetName val="Tabela 2003"/>
      <sheetName val="Tabela 2002"/>
      <sheetName val="Tabela 2001"/>
      <sheetName val="Tabela 2000"/>
      <sheetName val="Gráf 2002"/>
      <sheetName val="Gráf 2002 (2)"/>
      <sheetName val="Graf 2002(3)"/>
      <sheetName val="Prod2001-02"/>
      <sheetName val="Merc2001-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1.00390625" style="14" customWidth="1"/>
    <col min="2" max="4" width="9.57421875" style="14" hidden="1" customWidth="1"/>
    <col min="5" max="8" width="6.28125" style="14" customWidth="1"/>
    <col min="9" max="9" width="8.28125" style="14" customWidth="1"/>
    <col min="10" max="12" width="9.57421875" style="14" hidden="1" customWidth="1"/>
    <col min="13" max="13" width="8.421875" style="14" customWidth="1"/>
    <col min="14" max="14" width="6.28125" style="14" customWidth="1"/>
    <col min="15" max="15" width="8.57421875" style="14" customWidth="1"/>
    <col min="16" max="17" width="8.28125" style="14" customWidth="1"/>
    <col min="18" max="20" width="9.57421875" style="14" hidden="1" customWidth="1"/>
    <col min="21" max="21" width="6.7109375" style="14" customWidth="1"/>
    <col min="22" max="22" width="6.28125" style="14" customWidth="1"/>
    <col min="23" max="23" width="7.28125" style="14" customWidth="1"/>
    <col min="24" max="24" width="6.7109375" style="14" customWidth="1"/>
    <col min="25" max="25" width="8.28125" style="14" customWidth="1"/>
    <col min="26" max="28" width="7.421875" style="14" hidden="1" customWidth="1"/>
    <col min="29" max="29" width="7.421875" style="14" customWidth="1"/>
    <col min="30" max="30" width="6.28125" style="14" customWidth="1"/>
    <col min="31" max="32" width="7.421875" style="14" customWidth="1"/>
    <col min="33" max="33" width="8.28125" style="14" customWidth="1"/>
    <col min="34" max="34" width="9.57421875" style="26" customWidth="1"/>
    <col min="35" max="44" width="9.57421875" style="14" customWidth="1"/>
    <col min="45" max="16384" width="9.140625" style="14" customWidth="1"/>
  </cols>
  <sheetData>
    <row r="1" spans="1:34" s="20" customFormat="1" ht="38.25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8"/>
      <c r="X1" s="18"/>
      <c r="Y1" s="18"/>
      <c r="Z1" s="18"/>
      <c r="AA1" s="18"/>
      <c r="AB1" s="18"/>
      <c r="AC1" s="18"/>
      <c r="AD1" s="88"/>
      <c r="AE1" s="88"/>
      <c r="AF1" s="88"/>
      <c r="AG1" s="88"/>
      <c r="AH1" s="19"/>
    </row>
    <row r="2" spans="1:34" s="25" customFormat="1" ht="12" customHeight="1" thickBot="1">
      <c r="A2" s="21"/>
      <c r="B2" s="22"/>
      <c r="C2" s="22"/>
      <c r="D2" s="22"/>
      <c r="E2" s="22"/>
      <c r="F2" s="22"/>
      <c r="G2" s="22"/>
      <c r="H2" s="22"/>
      <c r="I2" s="23"/>
      <c r="J2" s="23"/>
      <c r="K2" s="23"/>
      <c r="L2" s="23"/>
      <c r="M2" s="23"/>
      <c r="N2" s="23"/>
      <c r="O2" s="23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H2" s="24"/>
    </row>
    <row r="3" spans="1:34" s="15" customFormat="1" ht="28.5" customHeight="1">
      <c r="A3" s="92" t="s">
        <v>9</v>
      </c>
      <c r="B3" s="12"/>
      <c r="C3" s="29"/>
      <c r="D3" s="29"/>
      <c r="E3" s="12" t="s">
        <v>11</v>
      </c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1"/>
      <c r="R3" s="12"/>
      <c r="S3" s="29"/>
      <c r="T3" s="29"/>
      <c r="U3" s="29" t="s">
        <v>16</v>
      </c>
      <c r="V3" s="29"/>
      <c r="W3" s="29"/>
      <c r="X3" s="29"/>
      <c r="Y3" s="13"/>
      <c r="Z3" s="12"/>
      <c r="AA3" s="29"/>
      <c r="AB3" s="32"/>
      <c r="AC3" s="33" t="s">
        <v>8</v>
      </c>
      <c r="AD3" s="33"/>
      <c r="AE3" s="33"/>
      <c r="AF3" s="33"/>
      <c r="AG3" s="33"/>
      <c r="AH3" s="65"/>
    </row>
    <row r="4" spans="1:34" s="15" customFormat="1" ht="28.5" customHeight="1">
      <c r="A4" s="93"/>
      <c r="B4" s="35"/>
      <c r="C4" s="34"/>
      <c r="D4" s="34"/>
      <c r="E4" s="35" t="s">
        <v>10</v>
      </c>
      <c r="F4" s="34"/>
      <c r="G4" s="36"/>
      <c r="H4" s="35"/>
      <c r="I4" s="101" t="s">
        <v>21</v>
      </c>
      <c r="J4" s="34"/>
      <c r="K4" s="34"/>
      <c r="L4" s="37"/>
      <c r="M4" s="37" t="s">
        <v>1</v>
      </c>
      <c r="N4" s="38"/>
      <c r="O4" s="36"/>
      <c r="P4" s="35"/>
      <c r="Q4" s="101" t="s">
        <v>21</v>
      </c>
      <c r="R4" s="35"/>
      <c r="S4" s="34"/>
      <c r="T4" s="34"/>
      <c r="U4" s="34" t="s">
        <v>10</v>
      </c>
      <c r="V4" s="38"/>
      <c r="W4" s="34"/>
      <c r="X4" s="34"/>
      <c r="Y4" s="101" t="s">
        <v>21</v>
      </c>
      <c r="Z4" s="35"/>
      <c r="AA4" s="34"/>
      <c r="AB4" s="34"/>
      <c r="AC4" s="34" t="s">
        <v>10</v>
      </c>
      <c r="AD4" s="38"/>
      <c r="AE4" s="34"/>
      <c r="AF4" s="34"/>
      <c r="AG4" s="95" t="s">
        <v>21</v>
      </c>
      <c r="AH4" s="65"/>
    </row>
    <row r="5" spans="1:34" s="15" customFormat="1" ht="28.5" customHeight="1">
      <c r="A5" s="93"/>
      <c r="B5" s="98">
        <v>2006</v>
      </c>
      <c r="C5" s="99">
        <v>2007</v>
      </c>
      <c r="D5" s="98">
        <v>2008</v>
      </c>
      <c r="E5" s="100" t="s">
        <v>19</v>
      </c>
      <c r="F5" s="101" t="s">
        <v>18</v>
      </c>
      <c r="G5" s="39" t="s">
        <v>22</v>
      </c>
      <c r="H5" s="40"/>
      <c r="I5" s="103"/>
      <c r="J5" s="98">
        <v>2006</v>
      </c>
      <c r="K5" s="99">
        <v>2007</v>
      </c>
      <c r="L5" s="98">
        <v>2008</v>
      </c>
      <c r="M5" s="100" t="s">
        <v>19</v>
      </c>
      <c r="N5" s="101" t="s">
        <v>18</v>
      </c>
      <c r="O5" s="39" t="s">
        <v>22</v>
      </c>
      <c r="P5" s="40"/>
      <c r="Q5" s="103"/>
      <c r="R5" s="98">
        <v>2006</v>
      </c>
      <c r="S5" s="99">
        <v>2007</v>
      </c>
      <c r="T5" s="98">
        <v>2008</v>
      </c>
      <c r="U5" s="100" t="s">
        <v>19</v>
      </c>
      <c r="V5" s="101" t="s">
        <v>18</v>
      </c>
      <c r="W5" s="39" t="s">
        <v>22</v>
      </c>
      <c r="X5" s="40"/>
      <c r="Y5" s="103"/>
      <c r="Z5" s="98">
        <v>2006</v>
      </c>
      <c r="AA5" s="99">
        <v>2007</v>
      </c>
      <c r="AB5" s="98">
        <v>2008</v>
      </c>
      <c r="AC5" s="100" t="s">
        <v>19</v>
      </c>
      <c r="AD5" s="101" t="s">
        <v>18</v>
      </c>
      <c r="AE5" s="39" t="s">
        <v>22</v>
      </c>
      <c r="AF5" s="40"/>
      <c r="AG5" s="96"/>
      <c r="AH5" s="65"/>
    </row>
    <row r="6" spans="1:34" s="15" customFormat="1" ht="28.5" customHeight="1">
      <c r="A6" s="94"/>
      <c r="B6" s="89"/>
      <c r="C6" s="90"/>
      <c r="D6" s="89"/>
      <c r="E6" s="91"/>
      <c r="F6" s="102"/>
      <c r="G6" s="41" t="s">
        <v>20</v>
      </c>
      <c r="H6" s="42" t="s">
        <v>19</v>
      </c>
      <c r="I6" s="102"/>
      <c r="J6" s="89"/>
      <c r="K6" s="90"/>
      <c r="L6" s="89"/>
      <c r="M6" s="91"/>
      <c r="N6" s="102"/>
      <c r="O6" s="41" t="s">
        <v>20</v>
      </c>
      <c r="P6" s="42" t="s">
        <v>19</v>
      </c>
      <c r="Q6" s="102"/>
      <c r="R6" s="89"/>
      <c r="S6" s="90"/>
      <c r="T6" s="89"/>
      <c r="U6" s="91"/>
      <c r="V6" s="102"/>
      <c r="W6" s="41" t="s">
        <v>20</v>
      </c>
      <c r="X6" s="42" t="s">
        <v>19</v>
      </c>
      <c r="Y6" s="102"/>
      <c r="Z6" s="89"/>
      <c r="AA6" s="90"/>
      <c r="AB6" s="89"/>
      <c r="AC6" s="91"/>
      <c r="AD6" s="102"/>
      <c r="AE6" s="41" t="s">
        <v>20</v>
      </c>
      <c r="AF6" s="42" t="s">
        <v>19</v>
      </c>
      <c r="AG6" s="97"/>
      <c r="AH6" s="65"/>
    </row>
    <row r="7" spans="1:41" s="15" customFormat="1" ht="21.75" customHeight="1">
      <c r="A7" s="64"/>
      <c r="B7" s="59"/>
      <c r="C7" s="16"/>
      <c r="D7" s="16"/>
      <c r="E7" s="16"/>
      <c r="F7" s="16"/>
      <c r="G7" s="16"/>
      <c r="H7" s="16"/>
      <c r="I7" s="60"/>
      <c r="J7" s="59"/>
      <c r="K7" s="16"/>
      <c r="L7" s="16"/>
      <c r="M7" s="16"/>
      <c r="N7" s="16"/>
      <c r="O7" s="16"/>
      <c r="P7" s="16"/>
      <c r="Q7" s="60"/>
      <c r="R7" s="59"/>
      <c r="S7" s="16"/>
      <c r="T7" s="16"/>
      <c r="U7" s="16"/>
      <c r="V7" s="16"/>
      <c r="W7" s="16"/>
      <c r="X7" s="16"/>
      <c r="Y7" s="60"/>
      <c r="Z7" s="59"/>
      <c r="AA7" s="16"/>
      <c r="AB7" s="16"/>
      <c r="AC7" s="16"/>
      <c r="AD7" s="16"/>
      <c r="AE7" s="16"/>
      <c r="AF7" s="16"/>
      <c r="AG7" s="61"/>
      <c r="AH7" s="65"/>
      <c r="AI7" s="65"/>
      <c r="AJ7" s="65"/>
      <c r="AK7" s="65"/>
      <c r="AL7" s="65"/>
      <c r="AM7" s="65"/>
      <c r="AN7" s="65"/>
      <c r="AO7" s="65"/>
    </row>
    <row r="8" spans="1:42" s="3" customFormat="1" ht="27" customHeight="1">
      <c r="A8" s="28" t="s">
        <v>2</v>
      </c>
      <c r="B8" s="48">
        <v>517</v>
      </c>
      <c r="C8" s="45">
        <v>489</v>
      </c>
      <c r="D8" s="45">
        <v>819</v>
      </c>
      <c r="E8" s="45">
        <v>741</v>
      </c>
      <c r="F8" s="47">
        <f aca="true" t="shared" si="0" ref="F8:F14">E8/$E$20*100</f>
        <v>10.629751829005881</v>
      </c>
      <c r="G8" s="45">
        <v>678</v>
      </c>
      <c r="H8" s="3">
        <v>348</v>
      </c>
      <c r="I8" s="80">
        <f>G8/H8*100-100</f>
        <v>94.82758620689654</v>
      </c>
      <c r="J8" s="46">
        <v>52040</v>
      </c>
      <c r="K8" s="46">
        <v>17315</v>
      </c>
      <c r="L8" s="46">
        <v>29724</v>
      </c>
      <c r="M8" s="46">
        <v>30156</v>
      </c>
      <c r="N8" s="47">
        <f>L8/$L$20*100</f>
        <v>6.741206087134012</v>
      </c>
      <c r="O8" s="46">
        <v>22607</v>
      </c>
      <c r="P8" s="2">
        <v>11987</v>
      </c>
      <c r="Q8" s="80">
        <f>O8/P8*100-100</f>
        <v>88.59597897722534</v>
      </c>
      <c r="R8" s="48">
        <v>3197.961</v>
      </c>
      <c r="S8" s="48">
        <v>4385</v>
      </c>
      <c r="T8" s="48">
        <v>5933</v>
      </c>
      <c r="U8" s="48">
        <v>3539</v>
      </c>
      <c r="V8" s="47">
        <f aca="true" t="shared" si="1" ref="V8:V14">U8/$U$20*100</f>
        <v>37.22128733697939</v>
      </c>
      <c r="W8" s="48">
        <v>2997</v>
      </c>
      <c r="X8" s="2">
        <v>1727</v>
      </c>
      <c r="Y8" s="80">
        <f>W8/X8*100-100</f>
        <v>73.53792704111174</v>
      </c>
      <c r="Z8" s="48">
        <f aca="true" t="shared" si="2" ref="Z8:AB14">B8+R8</f>
        <v>3714.961</v>
      </c>
      <c r="AA8" s="48">
        <f t="shared" si="2"/>
        <v>4874</v>
      </c>
      <c r="AB8" s="48">
        <f t="shared" si="2"/>
        <v>6752</v>
      </c>
      <c r="AC8" s="5">
        <f>E8+U8</f>
        <v>4280</v>
      </c>
      <c r="AD8" s="75">
        <f aca="true" t="shared" si="3" ref="AD8:AD14">AC8/$AC$20*100</f>
        <v>25.97244978457431</v>
      </c>
      <c r="AE8" s="5">
        <f>G8+W8</f>
        <v>3675</v>
      </c>
      <c r="AF8" s="5">
        <f>H8+X8</f>
        <v>2075</v>
      </c>
      <c r="AG8" s="85">
        <f>AE8/AF8*100-100</f>
        <v>77.10843373493975</v>
      </c>
      <c r="AH8" s="28"/>
      <c r="AI8" s="28"/>
      <c r="AJ8" s="28"/>
      <c r="AK8" s="28"/>
      <c r="AL8" s="28"/>
      <c r="AM8" s="28"/>
      <c r="AN8" s="28"/>
      <c r="AO8" s="28"/>
      <c r="AP8" s="28"/>
    </row>
    <row r="9" spans="1:42" s="3" customFormat="1" ht="27" customHeight="1">
      <c r="A9" s="64" t="s">
        <v>3</v>
      </c>
      <c r="B9" s="44">
        <v>1510.689</v>
      </c>
      <c r="C9" s="11">
        <v>2399</v>
      </c>
      <c r="D9" s="11">
        <v>3522</v>
      </c>
      <c r="E9" s="11">
        <v>3735</v>
      </c>
      <c r="F9" s="9">
        <f t="shared" si="0"/>
        <v>53.57911347009038</v>
      </c>
      <c r="G9" s="11">
        <v>2653</v>
      </c>
      <c r="H9" s="6">
        <v>1690</v>
      </c>
      <c r="I9" s="81">
        <f aca="true" t="shared" si="4" ref="I9:I16">G9/H9*100-100</f>
        <v>56.982248520710044</v>
      </c>
      <c r="J9" s="44">
        <v>111648</v>
      </c>
      <c r="K9" s="44">
        <v>192813</v>
      </c>
      <c r="L9" s="44">
        <v>252376</v>
      </c>
      <c r="M9" s="44">
        <v>277876</v>
      </c>
      <c r="N9" s="9">
        <f aca="true" t="shared" si="5" ref="N9:N14">M9/$M$20*100</f>
        <v>57.37256780416901</v>
      </c>
      <c r="O9" s="44">
        <v>186163</v>
      </c>
      <c r="P9" s="7">
        <v>123262</v>
      </c>
      <c r="Q9" s="81">
        <f aca="true" t="shared" si="6" ref="Q9:Q14">O9/P9*100-100</f>
        <v>51.0303256478071</v>
      </c>
      <c r="R9" s="10">
        <v>865</v>
      </c>
      <c r="S9" s="10">
        <v>1703</v>
      </c>
      <c r="T9" s="10">
        <v>1391</v>
      </c>
      <c r="U9" s="10">
        <v>1123</v>
      </c>
      <c r="V9" s="9">
        <f t="shared" si="1"/>
        <v>11.811106436684897</v>
      </c>
      <c r="W9" s="10">
        <v>830</v>
      </c>
      <c r="X9" s="7">
        <v>601</v>
      </c>
      <c r="Y9" s="81">
        <f aca="true" t="shared" si="7" ref="Y9:Y14">W9/X9*100-100</f>
        <v>38.10316139767056</v>
      </c>
      <c r="Z9" s="10">
        <f t="shared" si="2"/>
        <v>2375.6890000000003</v>
      </c>
      <c r="AA9" s="10">
        <f t="shared" si="2"/>
        <v>4102</v>
      </c>
      <c r="AB9" s="10">
        <f t="shared" si="2"/>
        <v>4913</v>
      </c>
      <c r="AC9" s="77">
        <f aca="true" t="shared" si="8" ref="AC9:AC14">E9+U9</f>
        <v>4858</v>
      </c>
      <c r="AD9" s="76">
        <f t="shared" si="3"/>
        <v>29.47994417136962</v>
      </c>
      <c r="AE9" s="77">
        <f aca="true" t="shared" si="9" ref="AE9:AE14">G9+W9</f>
        <v>3483</v>
      </c>
      <c r="AF9" s="77">
        <f aca="true" t="shared" si="10" ref="AF9:AF14">H9+X9</f>
        <v>2291</v>
      </c>
      <c r="AG9" s="86">
        <f aca="true" t="shared" si="11" ref="AG9:AG14">AE9/AF9*100-100</f>
        <v>52.02968136185072</v>
      </c>
      <c r="AH9" s="28"/>
      <c r="AI9" s="28"/>
      <c r="AJ9" s="28"/>
      <c r="AK9" s="28"/>
      <c r="AL9" s="28"/>
      <c r="AM9" s="28"/>
      <c r="AN9" s="28"/>
      <c r="AO9" s="28"/>
      <c r="AP9" s="28"/>
    </row>
    <row r="10" spans="1:42" s="3" customFormat="1" ht="27" customHeight="1">
      <c r="A10" s="28" t="s">
        <v>5</v>
      </c>
      <c r="B10" s="48">
        <v>118.769</v>
      </c>
      <c r="C10" s="45">
        <v>184</v>
      </c>
      <c r="D10" s="45">
        <v>330</v>
      </c>
      <c r="E10" s="45">
        <v>207</v>
      </c>
      <c r="F10" s="47">
        <f t="shared" si="0"/>
        <v>2.9694448429206712</v>
      </c>
      <c r="G10" s="45">
        <v>175</v>
      </c>
      <c r="H10" s="3">
        <v>134</v>
      </c>
      <c r="I10" s="80">
        <f t="shared" si="4"/>
        <v>30.597014925373145</v>
      </c>
      <c r="J10" s="46">
        <v>7096</v>
      </c>
      <c r="K10" s="46">
        <v>11534</v>
      </c>
      <c r="L10" s="46">
        <v>19009</v>
      </c>
      <c r="M10" s="46">
        <v>11175</v>
      </c>
      <c r="N10" s="47">
        <f t="shared" si="5"/>
        <v>2.307282547652869</v>
      </c>
      <c r="O10" s="46">
        <v>9769</v>
      </c>
      <c r="P10" s="2">
        <v>6917</v>
      </c>
      <c r="Q10" s="80">
        <f t="shared" si="6"/>
        <v>41.231747867572636</v>
      </c>
      <c r="R10" s="70">
        <v>1028.917</v>
      </c>
      <c r="S10" s="48">
        <v>1348</v>
      </c>
      <c r="T10" s="48">
        <v>1902</v>
      </c>
      <c r="U10" s="48">
        <v>1599</v>
      </c>
      <c r="V10" s="47">
        <f t="shared" si="1"/>
        <v>16.817416912074044</v>
      </c>
      <c r="W10" s="48">
        <v>1066</v>
      </c>
      <c r="X10" s="2">
        <v>903</v>
      </c>
      <c r="Y10" s="80">
        <f t="shared" si="7"/>
        <v>18.050941306755263</v>
      </c>
      <c r="Z10" s="48">
        <f t="shared" si="2"/>
        <v>1147.686</v>
      </c>
      <c r="AA10" s="48">
        <f t="shared" si="2"/>
        <v>1532</v>
      </c>
      <c r="AB10" s="48">
        <f t="shared" si="2"/>
        <v>2232</v>
      </c>
      <c r="AC10" s="5">
        <f t="shared" si="8"/>
        <v>1806</v>
      </c>
      <c r="AD10" s="75">
        <f t="shared" si="3"/>
        <v>10.95940287638813</v>
      </c>
      <c r="AE10" s="5">
        <f t="shared" si="9"/>
        <v>1241</v>
      </c>
      <c r="AF10" s="5">
        <f t="shared" si="10"/>
        <v>1037</v>
      </c>
      <c r="AG10" s="85">
        <f t="shared" si="11"/>
        <v>19.67213114754098</v>
      </c>
      <c r="AH10" s="28"/>
      <c r="AI10" s="28"/>
      <c r="AJ10" s="28"/>
      <c r="AK10" s="28"/>
      <c r="AL10" s="28"/>
      <c r="AM10" s="28"/>
      <c r="AN10" s="28"/>
      <c r="AO10" s="28"/>
      <c r="AP10" s="28"/>
    </row>
    <row r="11" spans="1:42" s="3" customFormat="1" ht="27" customHeight="1">
      <c r="A11" s="64" t="s">
        <v>4</v>
      </c>
      <c r="B11" s="10">
        <v>36.739</v>
      </c>
      <c r="C11" s="11">
        <v>52</v>
      </c>
      <c r="D11" s="11">
        <v>115</v>
      </c>
      <c r="E11" s="11">
        <v>96</v>
      </c>
      <c r="F11" s="9">
        <f t="shared" si="0"/>
        <v>1.3771338401950939</v>
      </c>
      <c r="G11" s="11">
        <v>69</v>
      </c>
      <c r="H11" s="6">
        <v>56</v>
      </c>
      <c r="I11" s="81">
        <f t="shared" si="4"/>
        <v>23.214285714285722</v>
      </c>
      <c r="J11" s="44">
        <v>1580</v>
      </c>
      <c r="K11" s="44">
        <v>2160</v>
      </c>
      <c r="L11" s="44">
        <v>4561</v>
      </c>
      <c r="M11" s="44">
        <v>4388</v>
      </c>
      <c r="N11" s="9">
        <f t="shared" si="5"/>
        <v>0.9059826236331803</v>
      </c>
      <c r="O11" s="44">
        <v>2804</v>
      </c>
      <c r="P11" s="7">
        <v>1477</v>
      </c>
      <c r="Q11" s="81">
        <f t="shared" si="6"/>
        <v>89.844278943805</v>
      </c>
      <c r="R11" s="44">
        <v>1025</v>
      </c>
      <c r="S11" s="10">
        <v>1309</v>
      </c>
      <c r="T11" s="10">
        <v>1623</v>
      </c>
      <c r="U11" s="10">
        <v>1079</v>
      </c>
      <c r="V11" s="9">
        <f t="shared" si="1"/>
        <v>11.348338241480858</v>
      </c>
      <c r="W11" s="10">
        <v>900</v>
      </c>
      <c r="X11" s="7">
        <v>586</v>
      </c>
      <c r="Y11" s="81">
        <f t="shared" si="7"/>
        <v>53.58361774744026</v>
      </c>
      <c r="Z11" s="10">
        <f t="shared" si="2"/>
        <v>1061.739</v>
      </c>
      <c r="AA11" s="10">
        <f t="shared" si="2"/>
        <v>1361</v>
      </c>
      <c r="AB11" s="10">
        <f t="shared" si="2"/>
        <v>1738</v>
      </c>
      <c r="AC11" s="77">
        <f t="shared" si="8"/>
        <v>1175</v>
      </c>
      <c r="AD11" s="76">
        <f t="shared" si="3"/>
        <v>7.130287031980095</v>
      </c>
      <c r="AE11" s="77">
        <f t="shared" si="9"/>
        <v>969</v>
      </c>
      <c r="AF11" s="77">
        <f t="shared" si="10"/>
        <v>642</v>
      </c>
      <c r="AG11" s="86">
        <f t="shared" si="11"/>
        <v>50.93457943925233</v>
      </c>
      <c r="AH11" s="28"/>
      <c r="AI11" s="28"/>
      <c r="AJ11" s="28"/>
      <c r="AK11" s="28"/>
      <c r="AL11" s="28"/>
      <c r="AM11" s="28"/>
      <c r="AN11" s="28"/>
      <c r="AO11" s="28"/>
      <c r="AP11" s="28"/>
    </row>
    <row r="12" spans="1:42" s="3" customFormat="1" ht="27" customHeight="1">
      <c r="A12" s="28" t="s">
        <v>6</v>
      </c>
      <c r="B12" s="48">
        <v>337.753</v>
      </c>
      <c r="C12" s="45">
        <v>548</v>
      </c>
      <c r="D12" s="45">
        <v>1039</v>
      </c>
      <c r="E12" s="45">
        <v>947</v>
      </c>
      <c r="F12" s="47">
        <f t="shared" si="0"/>
        <v>13.584851527757854</v>
      </c>
      <c r="G12" s="45">
        <v>614</v>
      </c>
      <c r="H12" s="3">
        <v>470</v>
      </c>
      <c r="I12" s="80">
        <f t="shared" si="4"/>
        <v>30.638297872340416</v>
      </c>
      <c r="J12" s="46">
        <v>21711</v>
      </c>
      <c r="K12" s="46">
        <v>36732</v>
      </c>
      <c r="L12" s="46">
        <v>63043</v>
      </c>
      <c r="M12" s="46">
        <v>53415</v>
      </c>
      <c r="N12" s="47">
        <f t="shared" si="5"/>
        <v>11.028500875425324</v>
      </c>
      <c r="O12" s="46">
        <v>34175</v>
      </c>
      <c r="P12" s="2">
        <v>25112</v>
      </c>
      <c r="Q12" s="80">
        <f t="shared" si="6"/>
        <v>36.09031538706594</v>
      </c>
      <c r="R12" s="48">
        <v>128.919</v>
      </c>
      <c r="S12" s="48">
        <v>186</v>
      </c>
      <c r="T12" s="48">
        <v>241</v>
      </c>
      <c r="U12" s="48">
        <v>197</v>
      </c>
      <c r="V12" s="47">
        <f t="shared" si="1"/>
        <v>2.0719394194362644</v>
      </c>
      <c r="W12" s="48">
        <v>161</v>
      </c>
      <c r="X12" s="2">
        <v>108</v>
      </c>
      <c r="Y12" s="80">
        <f t="shared" si="7"/>
        <v>49.074074074074076</v>
      </c>
      <c r="Z12" s="48">
        <f t="shared" si="2"/>
        <v>466.672</v>
      </c>
      <c r="AA12" s="48">
        <f t="shared" si="2"/>
        <v>734</v>
      </c>
      <c r="AB12" s="48">
        <f t="shared" si="2"/>
        <v>1280</v>
      </c>
      <c r="AC12" s="5">
        <f t="shared" si="8"/>
        <v>1144</v>
      </c>
      <c r="AD12" s="75">
        <f t="shared" si="3"/>
        <v>6.9421688209236</v>
      </c>
      <c r="AE12" s="5">
        <f t="shared" si="9"/>
        <v>775</v>
      </c>
      <c r="AF12" s="5">
        <f t="shared" si="10"/>
        <v>578</v>
      </c>
      <c r="AG12" s="85">
        <f t="shared" si="11"/>
        <v>34.083044982698965</v>
      </c>
      <c r="AH12" s="28"/>
      <c r="AI12" s="28"/>
      <c r="AJ12" s="28"/>
      <c r="AK12" s="28"/>
      <c r="AL12" s="28"/>
      <c r="AM12" s="28"/>
      <c r="AN12" s="28"/>
      <c r="AO12" s="28"/>
      <c r="AP12" s="28"/>
    </row>
    <row r="13" spans="1:42" s="3" customFormat="1" ht="27" customHeight="1">
      <c r="A13" s="64" t="s">
        <v>7</v>
      </c>
      <c r="B13" s="10">
        <v>0.669</v>
      </c>
      <c r="C13" s="11">
        <v>7</v>
      </c>
      <c r="D13" s="11">
        <v>118</v>
      </c>
      <c r="E13" s="11">
        <v>85</v>
      </c>
      <c r="F13" s="9">
        <f t="shared" si="0"/>
        <v>1.219337254339406</v>
      </c>
      <c r="G13" s="11">
        <v>97</v>
      </c>
      <c r="H13" s="6">
        <v>52</v>
      </c>
      <c r="I13" s="81">
        <f t="shared" si="4"/>
        <v>86.53846153846155</v>
      </c>
      <c r="J13" s="49">
        <v>1745</v>
      </c>
      <c r="K13" s="44">
        <v>1374</v>
      </c>
      <c r="L13" s="44">
        <v>3453</v>
      </c>
      <c r="M13" s="44">
        <v>4587</v>
      </c>
      <c r="N13" s="9">
        <f t="shared" si="5"/>
        <v>0.9470698027815401</v>
      </c>
      <c r="O13" s="44">
        <v>8459</v>
      </c>
      <c r="P13" s="7">
        <v>1937</v>
      </c>
      <c r="Q13" s="81">
        <f t="shared" si="6"/>
        <v>336.7062467733609</v>
      </c>
      <c r="R13" s="10">
        <v>433</v>
      </c>
      <c r="S13" s="10">
        <v>474</v>
      </c>
      <c r="T13" s="10">
        <v>874</v>
      </c>
      <c r="U13" s="10">
        <v>567</v>
      </c>
      <c r="V13" s="9">
        <f t="shared" si="1"/>
        <v>5.963399242742954</v>
      </c>
      <c r="W13" s="10">
        <v>487</v>
      </c>
      <c r="X13" s="7">
        <v>313</v>
      </c>
      <c r="Y13" s="81">
        <f t="shared" si="7"/>
        <v>55.59105431309902</v>
      </c>
      <c r="Z13" s="10">
        <f t="shared" si="2"/>
        <v>433.669</v>
      </c>
      <c r="AA13" s="10">
        <f t="shared" si="2"/>
        <v>481</v>
      </c>
      <c r="AB13" s="10">
        <f t="shared" si="2"/>
        <v>992</v>
      </c>
      <c r="AC13" s="77">
        <f t="shared" si="8"/>
        <v>652</v>
      </c>
      <c r="AD13" s="76">
        <f t="shared" si="3"/>
        <v>3.9565507615753384</v>
      </c>
      <c r="AE13" s="77">
        <f t="shared" si="9"/>
        <v>584</v>
      </c>
      <c r="AF13" s="77">
        <f t="shared" si="10"/>
        <v>365</v>
      </c>
      <c r="AG13" s="86">
        <f t="shared" si="11"/>
        <v>60</v>
      </c>
      <c r="AH13" s="28"/>
      <c r="AI13" s="28"/>
      <c r="AJ13" s="28"/>
      <c r="AK13" s="28"/>
      <c r="AL13" s="28"/>
      <c r="AM13" s="28"/>
      <c r="AN13" s="28"/>
      <c r="AO13" s="28"/>
      <c r="AP13" s="28"/>
    </row>
    <row r="14" spans="1:42" s="1" customFormat="1" ht="27" customHeight="1">
      <c r="A14" s="28" t="s">
        <v>15</v>
      </c>
      <c r="B14" s="48">
        <v>99</v>
      </c>
      <c r="C14" s="45">
        <v>350</v>
      </c>
      <c r="D14" s="45">
        <v>816</v>
      </c>
      <c r="E14" s="45">
        <v>1058</v>
      </c>
      <c r="F14" s="47">
        <f t="shared" si="0"/>
        <v>15.177162530483432</v>
      </c>
      <c r="G14" s="45">
        <v>1062</v>
      </c>
      <c r="H14" s="45">
        <v>467</v>
      </c>
      <c r="I14" s="80">
        <f t="shared" si="4"/>
        <v>127.40899357601711</v>
      </c>
      <c r="J14" s="46">
        <v>10062</v>
      </c>
      <c r="K14" s="46">
        <v>30847</v>
      </c>
      <c r="L14" s="46">
        <v>62749</v>
      </c>
      <c r="M14" s="46">
        <v>97041</v>
      </c>
      <c r="N14" s="47">
        <f t="shared" si="5"/>
        <v>20.035884179577813</v>
      </c>
      <c r="O14" s="46">
        <v>87751</v>
      </c>
      <c r="P14" s="46">
        <v>40337</v>
      </c>
      <c r="Q14" s="80">
        <f t="shared" si="6"/>
        <v>117.54468602027916</v>
      </c>
      <c r="R14" s="48">
        <v>30</v>
      </c>
      <c r="S14" s="48">
        <v>117</v>
      </c>
      <c r="T14" s="48">
        <v>205</v>
      </c>
      <c r="U14" s="48">
        <v>181</v>
      </c>
      <c r="V14" s="47">
        <f t="shared" si="1"/>
        <v>1.9036600757257045</v>
      </c>
      <c r="W14" s="48">
        <v>229</v>
      </c>
      <c r="X14" s="48">
        <v>98</v>
      </c>
      <c r="Y14" s="80">
        <f t="shared" si="7"/>
        <v>133.6734693877551</v>
      </c>
      <c r="Z14" s="48">
        <f t="shared" si="2"/>
        <v>129</v>
      </c>
      <c r="AA14" s="48">
        <f t="shared" si="2"/>
        <v>467</v>
      </c>
      <c r="AB14" s="48">
        <f t="shared" si="2"/>
        <v>1021</v>
      </c>
      <c r="AC14" s="5">
        <f t="shared" si="8"/>
        <v>1239</v>
      </c>
      <c r="AD14" s="75">
        <f t="shared" si="3"/>
        <v>7.518660112870927</v>
      </c>
      <c r="AE14" s="5">
        <f t="shared" si="9"/>
        <v>1291</v>
      </c>
      <c r="AF14" s="5">
        <f t="shared" si="10"/>
        <v>565</v>
      </c>
      <c r="AG14" s="85">
        <f t="shared" si="11"/>
        <v>128.49557522123894</v>
      </c>
      <c r="AH14" s="71"/>
      <c r="AI14" s="71"/>
      <c r="AJ14" s="71"/>
      <c r="AK14" s="71"/>
      <c r="AL14" s="71"/>
      <c r="AM14" s="71"/>
      <c r="AN14" s="71"/>
      <c r="AO14" s="71"/>
      <c r="AP14" s="71"/>
    </row>
    <row r="15" spans="1:42" s="1" customFormat="1" ht="27" customHeight="1">
      <c r="A15" s="64"/>
      <c r="B15" s="10"/>
      <c r="C15" s="11"/>
      <c r="D15" s="11"/>
      <c r="E15" s="11"/>
      <c r="F15" s="9"/>
      <c r="G15" s="11"/>
      <c r="H15" s="4"/>
      <c r="I15" s="81"/>
      <c r="J15" s="44"/>
      <c r="K15" s="44"/>
      <c r="L15" s="44"/>
      <c r="M15" s="44"/>
      <c r="N15" s="9"/>
      <c r="O15" s="44"/>
      <c r="P15" s="4"/>
      <c r="Q15" s="82"/>
      <c r="R15" s="10"/>
      <c r="S15" s="10"/>
      <c r="T15" s="10"/>
      <c r="U15" s="10"/>
      <c r="V15" s="9"/>
      <c r="W15" s="10"/>
      <c r="X15" s="87"/>
      <c r="Y15" s="82"/>
      <c r="Z15" s="10"/>
      <c r="AA15" s="10"/>
      <c r="AB15" s="10"/>
      <c r="AC15" s="10"/>
      <c r="AD15" s="9"/>
      <c r="AE15" s="10"/>
      <c r="AF15" s="4"/>
      <c r="AG15" s="83"/>
      <c r="AH15" s="71"/>
      <c r="AI15" s="71"/>
      <c r="AJ15" s="71"/>
      <c r="AK15" s="71"/>
      <c r="AL15" s="71"/>
      <c r="AM15" s="71"/>
      <c r="AN15" s="71"/>
      <c r="AO15" s="71"/>
      <c r="AP15" s="71"/>
    </row>
    <row r="16" spans="1:42" s="3" customFormat="1" ht="27" customHeight="1">
      <c r="A16" s="72" t="s">
        <v>13</v>
      </c>
      <c r="B16" s="73">
        <f>SUM(B8:B14)</f>
        <v>2620.619</v>
      </c>
      <c r="C16" s="73">
        <f>SUM(C8:C14)</f>
        <v>4029</v>
      </c>
      <c r="D16" s="73">
        <f>SUM(D8:D14)</f>
        <v>6759</v>
      </c>
      <c r="E16" s="73">
        <f>SUM(E8:E14)</f>
        <v>6869</v>
      </c>
      <c r="F16" s="75">
        <f>E16/E20*100</f>
        <v>98.53679529479271</v>
      </c>
      <c r="G16" s="73">
        <f>SUM(G8:G14)</f>
        <v>5348</v>
      </c>
      <c r="H16" s="73">
        <f>SUM(H8:H14)</f>
        <v>3217</v>
      </c>
      <c r="I16" s="80">
        <f t="shared" si="4"/>
        <v>66.24184022381101</v>
      </c>
      <c r="J16" s="73">
        <f>SUM(J8:J14)</f>
        <v>205882</v>
      </c>
      <c r="K16" s="73">
        <f>SUM(K8:K14)</f>
        <v>292775</v>
      </c>
      <c r="L16" s="73">
        <f>SUM(L8:L14)</f>
        <v>434915</v>
      </c>
      <c r="M16" s="73">
        <f>SUM(M8:M14)</f>
        <v>478638</v>
      </c>
      <c r="N16" s="75">
        <f>M16/M20*100</f>
        <v>98.82354398599318</v>
      </c>
      <c r="O16" s="73">
        <f>SUM(O8:O14)</f>
        <v>351728</v>
      </c>
      <c r="P16" s="73">
        <f>SUM(P8:P14)</f>
        <v>211029</v>
      </c>
      <c r="Q16" s="79">
        <f>O16/P16*100-100</f>
        <v>66.67282695743239</v>
      </c>
      <c r="R16" s="73">
        <f>SUM(R8:R14)</f>
        <v>6708.797</v>
      </c>
      <c r="S16" s="73">
        <f>SUM(S8:S14)</f>
        <v>9522</v>
      </c>
      <c r="T16" s="73">
        <f>SUM(T8:T14)</f>
        <v>12169</v>
      </c>
      <c r="U16" s="73">
        <f>SUM(U8:U14)</f>
        <v>8285</v>
      </c>
      <c r="V16" s="75">
        <f>U16/U20*100</f>
        <v>87.1371476651241</v>
      </c>
      <c r="W16" s="73">
        <f>SUM(W8:W14)</f>
        <v>6670</v>
      </c>
      <c r="X16" s="73">
        <f>SUM(X8:X14)</f>
        <v>4336</v>
      </c>
      <c r="Y16" s="79">
        <f>W16/X16*100-100</f>
        <v>53.828413284132836</v>
      </c>
      <c r="Z16" s="73">
        <f>SUM(Z8:Z14)</f>
        <v>9329.416</v>
      </c>
      <c r="AA16" s="73">
        <f>SUM(AA8:AA14)</f>
        <v>13551</v>
      </c>
      <c r="AB16" s="73">
        <f>SUM(AB8:AB14)</f>
        <v>18928</v>
      </c>
      <c r="AC16" s="73">
        <f>SUM(AC8:AC14)</f>
        <v>15154</v>
      </c>
      <c r="AD16" s="75">
        <f>AC16/AC20*100</f>
        <v>91.95946355968202</v>
      </c>
      <c r="AE16" s="73">
        <f>SUM(AE8:AE14)</f>
        <v>12018</v>
      </c>
      <c r="AF16" s="73">
        <f>SUM(AF8:AF14)</f>
        <v>7553</v>
      </c>
      <c r="AG16" s="85">
        <f>AE16/AF16*100-100</f>
        <v>59.115583211968755</v>
      </c>
      <c r="AH16" s="48"/>
      <c r="AI16" s="28"/>
      <c r="AJ16" s="28"/>
      <c r="AK16" s="28"/>
      <c r="AL16" s="28"/>
      <c r="AM16" s="28"/>
      <c r="AN16" s="28"/>
      <c r="AO16" s="28"/>
      <c r="AP16" s="28"/>
    </row>
    <row r="17" spans="1:42" s="3" customFormat="1" ht="21.75" customHeight="1">
      <c r="A17" s="8"/>
      <c r="B17" s="50"/>
      <c r="C17" s="50"/>
      <c r="D17" s="50"/>
      <c r="E17" s="50"/>
      <c r="F17" s="9"/>
      <c r="G17" s="50"/>
      <c r="H17" s="6"/>
      <c r="I17" s="43"/>
      <c r="J17" s="50"/>
      <c r="K17" s="50"/>
      <c r="L17" s="50"/>
      <c r="M17" s="50"/>
      <c r="N17" s="9"/>
      <c r="O17" s="50"/>
      <c r="P17" s="6"/>
      <c r="Q17" s="81"/>
      <c r="R17" s="50"/>
      <c r="S17" s="50"/>
      <c r="T17" s="50"/>
      <c r="U17" s="50"/>
      <c r="V17" s="9"/>
      <c r="W17" s="50"/>
      <c r="X17" s="7"/>
      <c r="Y17" s="81"/>
      <c r="Z17" s="50"/>
      <c r="AA17" s="50"/>
      <c r="AB17" s="50"/>
      <c r="AC17" s="50"/>
      <c r="AD17" s="9"/>
      <c r="AE17" s="50"/>
      <c r="AF17" s="6"/>
      <c r="AG17" s="84"/>
      <c r="AH17" s="28"/>
      <c r="AI17" s="28"/>
      <c r="AJ17" s="28"/>
      <c r="AK17" s="28"/>
      <c r="AL17" s="28"/>
      <c r="AM17" s="28"/>
      <c r="AN17" s="28"/>
      <c r="AO17" s="28"/>
      <c r="AP17" s="28"/>
    </row>
    <row r="18" spans="1:42" s="3" customFormat="1" ht="27" customHeight="1">
      <c r="A18" s="72" t="s">
        <v>12</v>
      </c>
      <c r="B18" s="73">
        <f>B20-B16</f>
        <v>12.933999999999742</v>
      </c>
      <c r="C18" s="73">
        <f>C20-C16</f>
        <v>54</v>
      </c>
      <c r="D18" s="73">
        <f>D20-D16</f>
        <v>106</v>
      </c>
      <c r="E18" s="73">
        <f>E20-E16</f>
        <v>102</v>
      </c>
      <c r="F18" s="75">
        <f>E18/E20*100</f>
        <v>1.4632047052072872</v>
      </c>
      <c r="G18" s="73">
        <f>G20-G16</f>
        <v>96</v>
      </c>
      <c r="H18" s="73">
        <f>H20-H16</f>
        <v>52</v>
      </c>
      <c r="I18" s="74">
        <f>G18/H18*100-100</f>
        <v>84.61538461538461</v>
      </c>
      <c r="J18" s="73">
        <f>J20-J16</f>
        <v>1012</v>
      </c>
      <c r="K18" s="73">
        <f>K20-K16</f>
        <v>2951</v>
      </c>
      <c r="L18" s="73">
        <f>L20-L16</f>
        <v>6015</v>
      </c>
      <c r="M18" s="73">
        <f>M20-M16</f>
        <v>5698</v>
      </c>
      <c r="N18" s="75">
        <f>M18/M20*100</f>
        <v>1.1764560140068052</v>
      </c>
      <c r="O18" s="73">
        <f>O20-O16</f>
        <v>5623</v>
      </c>
      <c r="P18" s="73">
        <f>P20-P16</f>
        <v>2771</v>
      </c>
      <c r="Q18" s="74">
        <f>O18/P18*100-100</f>
        <v>102.92313244316128</v>
      </c>
      <c r="R18" s="73">
        <f>R20-R16</f>
        <v>528.0240000000003</v>
      </c>
      <c r="S18" s="73">
        <f>S20-S16</f>
        <v>250</v>
      </c>
      <c r="T18" s="73">
        <f>T20-T16</f>
        <v>1389</v>
      </c>
      <c r="U18" s="73">
        <f>U20-U16</f>
        <v>1223</v>
      </c>
      <c r="V18" s="75">
        <f>U18/U20*100</f>
        <v>12.862852334875893</v>
      </c>
      <c r="W18" s="73">
        <f>W20-W16</f>
        <v>932</v>
      </c>
      <c r="X18" s="73">
        <f>X20-X16</f>
        <v>647</v>
      </c>
      <c r="Y18" s="74">
        <f>W18/X18*100-100</f>
        <v>44.04945904173107</v>
      </c>
      <c r="Z18" s="73">
        <f>Z20-Z16</f>
        <v>540.9580000000005</v>
      </c>
      <c r="AA18" s="73">
        <f>AA20-AA16</f>
        <v>304</v>
      </c>
      <c r="AB18" s="73">
        <f>AB20-AB16</f>
        <v>1495</v>
      </c>
      <c r="AC18" s="73">
        <f>AC20-AC16</f>
        <v>1325</v>
      </c>
      <c r="AD18" s="75">
        <f>AC18/AC20*100</f>
        <v>8.04053644031798</v>
      </c>
      <c r="AE18" s="73">
        <f>AE20-AE16</f>
        <v>1028</v>
      </c>
      <c r="AF18" s="73">
        <f>AF20-AF16</f>
        <v>699</v>
      </c>
      <c r="AG18" s="75">
        <f>AE18/AF18*100-100</f>
        <v>47.06723891273248</v>
      </c>
      <c r="AH18" s="28"/>
      <c r="AI18" s="28"/>
      <c r="AJ18" s="28"/>
      <c r="AK18" s="28"/>
      <c r="AL18" s="28"/>
      <c r="AM18" s="28"/>
      <c r="AN18" s="28"/>
      <c r="AO18" s="28"/>
      <c r="AP18" s="28"/>
    </row>
    <row r="19" spans="1:42" s="3" customFormat="1" ht="21.75" customHeight="1" thickBot="1">
      <c r="A19" s="66"/>
      <c r="B19" s="54"/>
      <c r="C19" s="51"/>
      <c r="D19" s="51"/>
      <c r="E19" s="52"/>
      <c r="F19" s="56"/>
      <c r="G19" s="52"/>
      <c r="H19" s="69"/>
      <c r="I19" s="53"/>
      <c r="J19" s="54"/>
      <c r="K19" s="54"/>
      <c r="L19" s="54"/>
      <c r="M19" s="55"/>
      <c r="N19" s="56"/>
      <c r="O19" s="55"/>
      <c r="P19" s="69"/>
      <c r="Q19" s="53"/>
      <c r="R19" s="54"/>
      <c r="S19" s="54"/>
      <c r="T19" s="54"/>
      <c r="U19" s="55"/>
      <c r="V19" s="56"/>
      <c r="W19" s="55"/>
      <c r="X19" s="62"/>
      <c r="Y19" s="53"/>
      <c r="Z19" s="54"/>
      <c r="AA19" s="54"/>
      <c r="AB19" s="54"/>
      <c r="AC19" s="54"/>
      <c r="AD19" s="56"/>
      <c r="AE19" s="54"/>
      <c r="AF19" s="69"/>
      <c r="AG19" s="56"/>
      <c r="AH19" s="28"/>
      <c r="AI19" s="28"/>
      <c r="AJ19" s="28"/>
      <c r="AK19" s="28"/>
      <c r="AL19" s="28"/>
      <c r="AM19" s="28"/>
      <c r="AN19" s="28"/>
      <c r="AO19" s="28"/>
      <c r="AP19" s="28"/>
    </row>
    <row r="20" spans="1:42" s="3" customFormat="1" ht="36.75" customHeight="1" thickBot="1">
      <c r="A20" s="66" t="s">
        <v>8</v>
      </c>
      <c r="B20" s="54">
        <v>2633.553</v>
      </c>
      <c r="C20" s="67">
        <v>4083</v>
      </c>
      <c r="D20" s="67">
        <v>6865</v>
      </c>
      <c r="E20" s="67">
        <v>6971</v>
      </c>
      <c r="F20" s="68">
        <f>F16+F18</f>
        <v>100</v>
      </c>
      <c r="G20" s="67">
        <v>5444</v>
      </c>
      <c r="H20" s="78">
        <v>3269</v>
      </c>
      <c r="I20" s="57">
        <f>G20/H20*100-100</f>
        <v>66.53410828999696</v>
      </c>
      <c r="J20" s="54">
        <v>206894</v>
      </c>
      <c r="K20" s="54">
        <v>295726</v>
      </c>
      <c r="L20" s="54">
        <v>440930</v>
      </c>
      <c r="M20" s="54">
        <v>484336</v>
      </c>
      <c r="N20" s="68">
        <f>N16+N18</f>
        <v>99.99999999999999</v>
      </c>
      <c r="O20" s="54">
        <v>357351</v>
      </c>
      <c r="P20" s="54">
        <v>213800</v>
      </c>
      <c r="Q20" s="57">
        <f>O20/P20*100-100</f>
        <v>67.14265668849393</v>
      </c>
      <c r="R20" s="54">
        <v>7236.821</v>
      </c>
      <c r="S20" s="54">
        <v>9772</v>
      </c>
      <c r="T20" s="54">
        <v>13558</v>
      </c>
      <c r="U20" s="54">
        <v>9508</v>
      </c>
      <c r="V20" s="68">
        <f>V16+V18</f>
        <v>100</v>
      </c>
      <c r="W20" s="54">
        <v>7602</v>
      </c>
      <c r="X20" s="78">
        <v>4983</v>
      </c>
      <c r="Y20" s="57">
        <f>W20/X20*100-100</f>
        <v>52.55869957856714</v>
      </c>
      <c r="Z20" s="54">
        <f>B20+R20</f>
        <v>9870.374</v>
      </c>
      <c r="AA20" s="54">
        <f>C20+S20</f>
        <v>13855</v>
      </c>
      <c r="AB20" s="54">
        <f>D20+T20</f>
        <v>20423</v>
      </c>
      <c r="AC20" s="54">
        <f>E20+U20</f>
        <v>16479</v>
      </c>
      <c r="AD20" s="68">
        <f>AD16+AD18</f>
        <v>100</v>
      </c>
      <c r="AE20" s="54">
        <f>G20+W20</f>
        <v>13046</v>
      </c>
      <c r="AF20" s="54">
        <f>H20+X20</f>
        <v>8252</v>
      </c>
      <c r="AG20" s="58">
        <f>AE20/AF20*100-100</f>
        <v>58.09500727096463</v>
      </c>
      <c r="AH20" s="28"/>
      <c r="AI20" s="28"/>
      <c r="AJ20" s="28"/>
      <c r="AK20" s="28"/>
      <c r="AL20" s="28"/>
      <c r="AM20" s="28"/>
      <c r="AN20" s="28"/>
      <c r="AO20" s="28"/>
      <c r="AP20" s="28"/>
    </row>
    <row r="21" spans="1:41" ht="13.5" customHeight="1">
      <c r="A21" s="14" t="s">
        <v>0</v>
      </c>
      <c r="E21" s="63"/>
      <c r="G21" s="63"/>
      <c r="M21" s="63"/>
      <c r="O21" s="63"/>
      <c r="Q21" s="27"/>
      <c r="U21" s="63"/>
      <c r="V21" s="27"/>
      <c r="W21" s="63"/>
      <c r="Y21" s="27"/>
      <c r="AG21" s="27"/>
      <c r="AI21" s="26"/>
      <c r="AJ21" s="26"/>
      <c r="AK21" s="26"/>
      <c r="AL21" s="26"/>
      <c r="AM21" s="26"/>
      <c r="AN21" s="26"/>
      <c r="AO21" s="26"/>
    </row>
    <row r="22" spans="1:41" ht="12.75">
      <c r="A22" s="14" t="s">
        <v>17</v>
      </c>
      <c r="E22" s="63"/>
      <c r="G22" s="63"/>
      <c r="L22" s="63"/>
      <c r="M22" s="63"/>
      <c r="Q22" s="27"/>
      <c r="T22" s="63"/>
      <c r="U22" s="63"/>
      <c r="W22" s="27"/>
      <c r="Y22" s="27"/>
      <c r="AG22" s="27"/>
      <c r="AI22" s="26"/>
      <c r="AJ22" s="26"/>
      <c r="AK22" s="26"/>
      <c r="AL22" s="26"/>
      <c r="AM22" s="26"/>
      <c r="AN22" s="26"/>
      <c r="AO22" s="26"/>
    </row>
    <row r="23" spans="5:41" ht="12.75">
      <c r="E23" s="63"/>
      <c r="F23" s="63"/>
      <c r="G23" s="63"/>
      <c r="H23" s="27"/>
      <c r="L23" s="63"/>
      <c r="M23" s="63"/>
      <c r="N23" s="63"/>
      <c r="Q23" s="27"/>
      <c r="T23" s="63"/>
      <c r="U23" s="63"/>
      <c r="Y23" s="27"/>
      <c r="AG23" s="27"/>
      <c r="AI23" s="26"/>
      <c r="AJ23" s="26"/>
      <c r="AK23" s="26"/>
      <c r="AL23" s="26"/>
      <c r="AM23" s="26"/>
      <c r="AN23" s="26"/>
      <c r="AO23" s="26"/>
    </row>
    <row r="24" spans="5:41" ht="12.75">
      <c r="E24" s="63"/>
      <c r="F24" s="63"/>
      <c r="G24" s="63"/>
      <c r="L24" s="63"/>
      <c r="M24" s="63"/>
      <c r="N24" s="63"/>
      <c r="Q24" s="27"/>
      <c r="S24" s="63"/>
      <c r="T24" s="63"/>
      <c r="U24" s="63"/>
      <c r="Y24" s="27"/>
      <c r="AG24" s="27"/>
      <c r="AI24" s="26"/>
      <c r="AJ24" s="26"/>
      <c r="AK24" s="26"/>
      <c r="AL24" s="26"/>
      <c r="AM24" s="26"/>
      <c r="AN24" s="26"/>
      <c r="AO24" s="26"/>
    </row>
    <row r="25" spans="5:41" ht="12.75">
      <c r="E25" s="63"/>
      <c r="F25" s="63"/>
      <c r="G25" s="63"/>
      <c r="L25" s="63"/>
      <c r="M25" s="63"/>
      <c r="N25" s="63"/>
      <c r="Q25" s="27"/>
      <c r="Y25" s="27"/>
      <c r="AG25" s="27"/>
      <c r="AI25" s="26"/>
      <c r="AJ25" s="26"/>
      <c r="AK25" s="26"/>
      <c r="AL25" s="26"/>
      <c r="AM25" s="26"/>
      <c r="AN25" s="26"/>
      <c r="AO25" s="26"/>
    </row>
    <row r="26" spans="5:41" ht="12.75">
      <c r="E26" s="63"/>
      <c r="F26" s="63"/>
      <c r="G26" s="63"/>
      <c r="L26" s="63"/>
      <c r="M26" s="63"/>
      <c r="N26" s="63"/>
      <c r="Q26" s="27"/>
      <c r="Y26" s="27"/>
      <c r="AG26" s="27"/>
      <c r="AI26" s="26"/>
      <c r="AJ26" s="26"/>
      <c r="AK26" s="26"/>
      <c r="AL26" s="26"/>
      <c r="AM26" s="26"/>
      <c r="AN26" s="26"/>
      <c r="AO26" s="26"/>
    </row>
    <row r="27" spans="5:41" ht="12.75">
      <c r="E27" s="63"/>
      <c r="F27" s="63"/>
      <c r="G27" s="63"/>
      <c r="L27" s="63"/>
      <c r="M27" s="63"/>
      <c r="N27" s="63"/>
      <c r="Q27" s="27"/>
      <c r="Y27" s="27"/>
      <c r="AG27" s="27"/>
      <c r="AI27" s="26"/>
      <c r="AJ27" s="26"/>
      <c r="AK27" s="26"/>
      <c r="AL27" s="26"/>
      <c r="AM27" s="26"/>
      <c r="AN27" s="26"/>
      <c r="AO27" s="26"/>
    </row>
    <row r="28" spans="5:41" ht="12.75">
      <c r="E28" s="63"/>
      <c r="F28" s="63"/>
      <c r="G28" s="63"/>
      <c r="L28" s="63"/>
      <c r="M28" s="63"/>
      <c r="N28" s="63"/>
      <c r="Q28" s="27"/>
      <c r="Y28" s="27"/>
      <c r="AG28" s="27"/>
      <c r="AI28" s="26"/>
      <c r="AJ28" s="26"/>
      <c r="AK28" s="26"/>
      <c r="AL28" s="26"/>
      <c r="AM28" s="26"/>
      <c r="AN28" s="26"/>
      <c r="AO28" s="26"/>
    </row>
    <row r="29" spans="5:41" ht="12.75">
      <c r="E29" s="63"/>
      <c r="F29" s="63"/>
      <c r="G29" s="63"/>
      <c r="L29" s="63"/>
      <c r="M29" s="63"/>
      <c r="N29" s="63"/>
      <c r="Q29" s="27"/>
      <c r="Y29" s="27"/>
      <c r="AG29" s="27"/>
      <c r="AI29" s="26"/>
      <c r="AJ29" s="26"/>
      <c r="AK29" s="26"/>
      <c r="AL29" s="26"/>
      <c r="AM29" s="26"/>
      <c r="AN29" s="26"/>
      <c r="AO29" s="26"/>
    </row>
    <row r="30" spans="5:41" ht="12.75">
      <c r="E30" s="63"/>
      <c r="F30" s="63"/>
      <c r="G30" s="63"/>
      <c r="L30" s="63"/>
      <c r="M30" s="63"/>
      <c r="N30" s="63"/>
      <c r="Q30" s="27"/>
      <c r="Y30" s="27"/>
      <c r="AG30" s="27"/>
      <c r="AI30" s="26"/>
      <c r="AJ30" s="26"/>
      <c r="AK30" s="26"/>
      <c r="AL30" s="26"/>
      <c r="AM30" s="26"/>
      <c r="AN30" s="26"/>
      <c r="AO30" s="26"/>
    </row>
    <row r="31" spans="5:41" ht="12.75">
      <c r="E31" s="63"/>
      <c r="F31" s="63"/>
      <c r="G31" s="63"/>
      <c r="L31" s="63"/>
      <c r="M31" s="63"/>
      <c r="N31" s="63"/>
      <c r="Q31" s="27"/>
      <c r="Y31" s="27"/>
      <c r="AG31" s="27"/>
      <c r="AI31" s="26"/>
      <c r="AJ31" s="26"/>
      <c r="AK31" s="26"/>
      <c r="AL31" s="26"/>
      <c r="AM31" s="26"/>
      <c r="AN31" s="26"/>
      <c r="AO31" s="26"/>
    </row>
    <row r="32" spans="5:41" ht="12.75">
      <c r="E32" s="63"/>
      <c r="F32" s="63"/>
      <c r="G32" s="63"/>
      <c r="L32" s="63"/>
      <c r="M32" s="63"/>
      <c r="N32" s="63"/>
      <c r="Q32" s="27"/>
      <c r="Y32" s="27"/>
      <c r="AG32" s="27"/>
      <c r="AI32" s="26"/>
      <c r="AJ32" s="26"/>
      <c r="AK32" s="26"/>
      <c r="AL32" s="26"/>
      <c r="AM32" s="26"/>
      <c r="AN32" s="26"/>
      <c r="AO32" s="26"/>
    </row>
    <row r="33" spans="5:41" ht="12.75">
      <c r="E33" s="63"/>
      <c r="F33" s="63"/>
      <c r="G33" s="63"/>
      <c r="L33" s="63"/>
      <c r="M33" s="63"/>
      <c r="N33" s="63"/>
      <c r="Q33" s="27"/>
      <c r="Y33" s="27"/>
      <c r="AG33" s="27"/>
      <c r="AI33" s="26"/>
      <c r="AJ33" s="26"/>
      <c r="AK33" s="26"/>
      <c r="AL33" s="26"/>
      <c r="AM33" s="26"/>
      <c r="AN33" s="26"/>
      <c r="AO33" s="26"/>
    </row>
    <row r="34" spans="12:25" ht="12.75">
      <c r="L34" s="63"/>
      <c r="M34" s="63"/>
      <c r="N34" s="63"/>
      <c r="Q34" s="27"/>
      <c r="Y34" s="27"/>
    </row>
    <row r="35" spans="12:25" ht="12.75">
      <c r="L35" s="63"/>
      <c r="M35" s="63"/>
      <c r="N35" s="63"/>
      <c r="Q35" s="27"/>
      <c r="Y35" s="27"/>
    </row>
    <row r="36" spans="12:25" ht="12.75">
      <c r="L36" s="63"/>
      <c r="M36" s="63"/>
      <c r="N36" s="63"/>
      <c r="Q36" s="27"/>
      <c r="Y36" s="27"/>
    </row>
    <row r="37" spans="12:25" ht="12.75">
      <c r="L37" s="63"/>
      <c r="M37" s="63"/>
      <c r="N37" s="63"/>
      <c r="Q37" s="27"/>
      <c r="Y37" s="27"/>
    </row>
    <row r="38" spans="12:25" ht="12.75">
      <c r="L38" s="63"/>
      <c r="M38" s="63"/>
      <c r="N38" s="63"/>
      <c r="Q38" s="27"/>
      <c r="Y38" s="27"/>
    </row>
    <row r="39" spans="12:25" ht="12.75">
      <c r="L39" s="63"/>
      <c r="M39" s="63"/>
      <c r="N39" s="63"/>
      <c r="Q39" s="27"/>
      <c r="Y39" s="27"/>
    </row>
    <row r="40" spans="17:25" ht="12.75">
      <c r="Q40" s="27"/>
      <c r="Y40" s="27"/>
    </row>
    <row r="41" spans="17:25" ht="12.75">
      <c r="Q41" s="27"/>
      <c r="Y41" s="27"/>
    </row>
    <row r="42" spans="17:25" ht="12.75">
      <c r="Q42" s="27"/>
      <c r="Y42" s="27"/>
    </row>
    <row r="43" ht="12.75">
      <c r="Y43" s="27"/>
    </row>
    <row r="44" ht="12.75">
      <c r="Y44" s="27"/>
    </row>
    <row r="45" ht="12.75">
      <c r="Y45" s="27"/>
    </row>
    <row r="46" ht="12.75">
      <c r="Y46" s="27"/>
    </row>
    <row r="47" ht="12.75">
      <c r="Y47" s="27"/>
    </row>
    <row r="48" ht="12.75">
      <c r="Y48" s="27"/>
    </row>
    <row r="49" ht="12.75">
      <c r="Y49" s="27"/>
    </row>
    <row r="50" ht="12.75">
      <c r="Y50" s="27"/>
    </row>
    <row r="51" ht="12.75">
      <c r="Y51" s="27"/>
    </row>
    <row r="52" ht="12.75">
      <c r="Y52" s="27"/>
    </row>
    <row r="53" ht="12.75">
      <c r="Y53" s="27"/>
    </row>
    <row r="54" ht="12.75">
      <c r="Y54" s="27"/>
    </row>
    <row r="55" ht="12.75">
      <c r="Y55" s="27"/>
    </row>
  </sheetData>
  <mergeCells count="25">
    <mergeCell ref="S5:S6"/>
    <mergeCell ref="D5:D6"/>
    <mergeCell ref="E5:E6"/>
    <mergeCell ref="F5:F6"/>
    <mergeCell ref="K5:K6"/>
    <mergeCell ref="A3:A6"/>
    <mergeCell ref="I4:I6"/>
    <mergeCell ref="Q4:Q6"/>
    <mergeCell ref="Y4:Y6"/>
    <mergeCell ref="U5:U6"/>
    <mergeCell ref="V5:V6"/>
    <mergeCell ref="B5:B6"/>
    <mergeCell ref="M5:M6"/>
    <mergeCell ref="C5:C6"/>
    <mergeCell ref="J5:J6"/>
    <mergeCell ref="AG4:AG6"/>
    <mergeCell ref="L5:L6"/>
    <mergeCell ref="AB5:AB6"/>
    <mergeCell ref="AC5:AC6"/>
    <mergeCell ref="AD5:AD6"/>
    <mergeCell ref="AA5:AA6"/>
    <mergeCell ref="Z5:Z6"/>
    <mergeCell ref="T5:T6"/>
    <mergeCell ref="N5:N6"/>
    <mergeCell ref="R5:R6"/>
  </mergeCells>
  <printOptions horizontalCentered="1"/>
  <pageMargins left="0.3937007874015748" right="0.1968503937007874" top="0.7874015748031497" bottom="0.3937007874015748" header="0" footer="0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</dc:creator>
  <cp:keywords/>
  <dc:description/>
  <cp:lastModifiedBy>eduardo.rodrigues</cp:lastModifiedBy>
  <cp:lastPrinted>2010-08-13T14:02:43Z</cp:lastPrinted>
  <dcterms:created xsi:type="dcterms:W3CDTF">1999-12-03T17:00:35Z</dcterms:created>
  <dcterms:modified xsi:type="dcterms:W3CDTF">2010-09-01T14:49:33Z</dcterms:modified>
  <cp:category/>
  <cp:version/>
  <cp:contentType/>
  <cp:contentStatus/>
</cp:coreProperties>
</file>